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ТокаревскихМои документы\школа\ПИТАНИЕ файлы\"/>
    </mc:Choice>
  </mc:AlternateContent>
  <bookViews>
    <workbookView xWindow="0" yWindow="0" windowWidth="24000" windowHeight="96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299" i="1" l="1"/>
  <c r="F593" i="1"/>
  <c r="J593" i="1"/>
  <c r="H299" i="1"/>
  <c r="G593" i="1"/>
  <c r="F173" i="1"/>
  <c r="I299" i="1"/>
  <c r="H593" i="1"/>
  <c r="F131" i="1"/>
  <c r="F299" i="1"/>
  <c r="J299" i="1"/>
  <c r="H383" i="1"/>
  <c r="F467" i="1"/>
  <c r="J467" i="1"/>
  <c r="G509" i="1"/>
  <c r="H551" i="1"/>
  <c r="I593" i="1"/>
  <c r="G341" i="1"/>
  <c r="J173" i="1"/>
  <c r="J131" i="1"/>
  <c r="I89" i="1"/>
  <c r="H47" i="1"/>
  <c r="H257" i="1"/>
  <c r="I551" i="1"/>
  <c r="F551" i="1"/>
  <c r="J551" i="1"/>
  <c r="G551" i="1"/>
  <c r="H509" i="1"/>
  <c r="I509" i="1"/>
  <c r="F509" i="1"/>
  <c r="J509" i="1"/>
  <c r="H467" i="1"/>
  <c r="G467" i="1"/>
  <c r="I467" i="1"/>
  <c r="H425" i="1"/>
  <c r="I425" i="1"/>
  <c r="G383" i="1"/>
  <c r="I383" i="1"/>
  <c r="F383" i="1"/>
  <c r="J383" i="1"/>
  <c r="F425" i="1"/>
  <c r="G425" i="1"/>
  <c r="J425" i="1"/>
  <c r="H341" i="1"/>
  <c r="I341" i="1"/>
  <c r="F341" i="1"/>
  <c r="J341" i="1"/>
  <c r="I257" i="1"/>
  <c r="F257" i="1"/>
  <c r="J257" i="1"/>
  <c r="G257" i="1"/>
  <c r="G215" i="1"/>
  <c r="H215" i="1"/>
  <c r="I215" i="1"/>
  <c r="F215" i="1"/>
  <c r="J215" i="1"/>
  <c r="G173" i="1"/>
  <c r="H173" i="1"/>
  <c r="I173" i="1"/>
  <c r="G131" i="1"/>
  <c r="H131" i="1"/>
  <c r="I131" i="1"/>
  <c r="F89" i="1"/>
  <c r="J89" i="1"/>
  <c r="G89" i="1"/>
  <c r="H89" i="1"/>
  <c r="J47" i="1"/>
  <c r="I47" i="1"/>
  <c r="G47" i="1"/>
  <c r="F47" i="1"/>
  <c r="I594" i="1" l="1"/>
  <c r="G594" i="1"/>
  <c r="F594" i="1"/>
  <c r="H594" i="1"/>
  <c r="J594" i="1"/>
  <c r="L573" i="1"/>
  <c r="L578" i="1"/>
  <c r="L501" i="1"/>
  <c r="L489" i="1"/>
  <c r="L494" i="1"/>
  <c r="L326" i="1"/>
  <c r="L321" i="1"/>
  <c r="L257" i="1"/>
  <c r="L227" i="1"/>
  <c r="L563" i="1"/>
  <c r="L593" i="1"/>
  <c r="L368" i="1"/>
  <c r="L363" i="1"/>
  <c r="L375" i="1"/>
  <c r="L382" i="1"/>
  <c r="L256" i="1"/>
  <c r="L207" i="1"/>
  <c r="L130" i="1"/>
  <c r="L123" i="1"/>
  <c r="L215" i="1"/>
  <c r="L185" i="1"/>
  <c r="L143" i="1"/>
  <c r="L173" i="1"/>
  <c r="L531" i="1"/>
  <c r="L536" i="1"/>
  <c r="L405" i="1"/>
  <c r="L410" i="1"/>
  <c r="L424" i="1"/>
  <c r="L479" i="1"/>
  <c r="L509" i="1"/>
  <c r="L333" i="1"/>
  <c r="L585" i="1"/>
  <c r="L594" i="1"/>
  <c r="L27" i="1"/>
  <c r="L32" i="1"/>
  <c r="L521" i="1"/>
  <c r="L551" i="1"/>
  <c r="L299" i="1"/>
  <c r="L269" i="1"/>
  <c r="L291" i="1"/>
  <c r="L508" i="1"/>
  <c r="L311" i="1"/>
  <c r="L341" i="1"/>
  <c r="L111" i="1"/>
  <c r="L116" i="1"/>
  <c r="L425" i="1"/>
  <c r="L395" i="1"/>
  <c r="L467" i="1"/>
  <c r="L437" i="1"/>
  <c r="L131" i="1"/>
  <c r="L101" i="1"/>
  <c r="L74" i="1"/>
  <c r="L69" i="1"/>
  <c r="L81" i="1"/>
  <c r="L447" i="1"/>
  <c r="L452" i="1"/>
  <c r="L165" i="1"/>
  <c r="L46" i="1"/>
  <c r="L466" i="1"/>
  <c r="L153" i="1"/>
  <c r="L158" i="1"/>
  <c r="L172" i="1"/>
  <c r="L353" i="1"/>
  <c r="L383" i="1"/>
  <c r="L59" i="1"/>
  <c r="L89" i="1"/>
  <c r="L284" i="1"/>
  <c r="L279" i="1"/>
  <c r="L237" i="1"/>
  <c r="L242" i="1"/>
  <c r="L200" i="1"/>
  <c r="L195" i="1"/>
  <c r="L39" i="1"/>
  <c r="L459" i="1"/>
  <c r="L592" i="1"/>
  <c r="L17" i="1"/>
  <c r="L47" i="1"/>
  <c r="L88" i="1"/>
  <c r="L543" i="1"/>
  <c r="L298" i="1"/>
  <c r="L214" i="1"/>
  <c r="L340" i="1"/>
  <c r="L249" i="1"/>
  <c r="L417" i="1"/>
  <c r="L550" i="1"/>
</calcChain>
</file>

<file path=xl/sharedStrings.xml><?xml version="1.0" encoding="utf-8"?>
<sst xmlns="http://schemas.openxmlformats.org/spreadsheetml/2006/main" count="784" uniqueCount="151">
  <si>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</si>
  <si>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</si>
  <si>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</si>
  <si>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</si>
  <si>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</si>
  <si>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</si>
  <si>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</si>
  <si>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</si>
  <si>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</si>
  <si>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</si>
  <si>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</si>
  <si>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</si>
  <si>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</si>
  <si>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</si>
  <si>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</si>
  <si>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</si>
  <si>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</si>
  <si>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</si>
  <si>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</si>
  <si>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</si>
  <si>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</si>
  <si>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</si>
  <si>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</si>
  <si>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</si>
  <si>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</si>
  <si>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</si>
  <si>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</si>
  <si>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</si>
  <si>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</si>
  <si>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</si>
  <si>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</si>
  <si>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</si>
  <si>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</si>
  <si>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</si>
  <si>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</si>
  <si>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</si>
  <si>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</si>
  <si>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</si>
  <si>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</si>
  <si>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</si>
  <si>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</si>
  <si>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</si>
  <si>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</si>
  <si>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</si>
  <si>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</si>
  <si>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</si>
  <si>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гречневая</t>
  </si>
  <si>
    <t>Кофейный напиток с молоком</t>
  </si>
  <si>
    <t>Хлеб пшеничный</t>
  </si>
  <si>
    <t>Хлеб ржано-пшеничный</t>
  </si>
  <si>
    <t>Масло сливочное</t>
  </si>
  <si>
    <t>Фрукт (яблоко)</t>
  </si>
  <si>
    <t>пром.</t>
  </si>
  <si>
    <t>54-23гн-2020</t>
  </si>
  <si>
    <t>54-20к-2020</t>
  </si>
  <si>
    <t>Пром.</t>
  </si>
  <si>
    <t>Суп гороховый</t>
  </si>
  <si>
    <t>Макароны отварные</t>
  </si>
  <si>
    <t>томатный с овощами</t>
  </si>
  <si>
    <t>соус</t>
  </si>
  <si>
    <t>Картофельное пюре</t>
  </si>
  <si>
    <t>Котлета из курицы</t>
  </si>
  <si>
    <t>Чай с сахаром</t>
  </si>
  <si>
    <t>Свекольник со сметаной</t>
  </si>
  <si>
    <t>Рис отварной</t>
  </si>
  <si>
    <t>Котлета рыбная любительская</t>
  </si>
  <si>
    <t>Компот из кураги</t>
  </si>
  <si>
    <t>Фрукт (банан)</t>
  </si>
  <si>
    <t>Суп крестьянский с крупой (крупа рисовая)</t>
  </si>
  <si>
    <t>Бефстроганов из отварной говядины</t>
  </si>
  <si>
    <t>Напиток из шиповника</t>
  </si>
  <si>
    <t>Котлета рыбная  (минтай)</t>
  </si>
  <si>
    <t xml:space="preserve">Помидор в нарезке </t>
  </si>
  <si>
    <t>Щи из свежей капусты со сметаной</t>
  </si>
  <si>
    <t>Каша гречневая рассыпчатая</t>
  </si>
  <si>
    <t>Курица тушеная с морковью</t>
  </si>
  <si>
    <t>54-3з-2020</t>
  </si>
  <si>
    <t xml:space="preserve">54-1с-2020 </t>
  </si>
  <si>
    <t>54-4г-2020</t>
  </si>
  <si>
    <t>54-25м-2020</t>
  </si>
  <si>
    <t>54-35хн-2020</t>
  </si>
  <si>
    <t>54-11г-2020</t>
  </si>
  <si>
    <t>54-3р-2020</t>
  </si>
  <si>
    <t>54-2гн-2020</t>
  </si>
  <si>
    <t>54-11с-2020</t>
  </si>
  <si>
    <t>54-1г-2020</t>
  </si>
  <si>
    <t>54-1м-2020</t>
  </si>
  <si>
    <t>54-13хн-2020</t>
  </si>
  <si>
    <t>54-18с-2020</t>
  </si>
  <si>
    <t>54-6г-2020</t>
  </si>
  <si>
    <t>54-14р-2020</t>
  </si>
  <si>
    <t>54-4соус-2020</t>
  </si>
  <si>
    <t>54-2хн-2020</t>
  </si>
  <si>
    <t>54-5м-2020</t>
  </si>
  <si>
    <t xml:space="preserve">54-8с-2020 </t>
  </si>
  <si>
    <t>54-6м-2020</t>
  </si>
  <si>
    <t>463 2013 г.</t>
  </si>
  <si>
    <t>Котлета из говядины</t>
  </si>
  <si>
    <t xml:space="preserve">Чай с лимоном и сахаром 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</si>
  <si>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</si>
  <si>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</si>
  <si>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</si>
  <si>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</si>
  <si>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</si>
  <si>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</si>
  <si>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Свекла отварная дольками</t>
  </si>
  <si>
    <t>Суп картофельный с макаронными изделиями</t>
  </si>
  <si>
    <t>Печень говяжья по-строгановски</t>
  </si>
  <si>
    <t>54-28з-2020</t>
  </si>
  <si>
    <t>54-7с-2020</t>
  </si>
  <si>
    <t xml:space="preserve">54-18м-2020 </t>
  </si>
  <si>
    <t>Запеканка из творога</t>
  </si>
  <si>
    <t>54-1т-2020</t>
  </si>
  <si>
    <t>Компот из свежих яблок</t>
  </si>
  <si>
    <t>Каша вязкая молочная пшённая</t>
  </si>
  <si>
    <t>Суп из овощей</t>
  </si>
  <si>
    <t>Тефтели из говядины с рисом</t>
  </si>
  <si>
    <t xml:space="preserve">54-17с-2020 </t>
  </si>
  <si>
    <t>54-32хн-2020</t>
  </si>
  <si>
    <t>Шницель из говядины</t>
  </si>
  <si>
    <t>Борщ с капустой и картофелем со сметаной</t>
  </si>
  <si>
    <t>Гуляш из говядины</t>
  </si>
  <si>
    <t>54-2с-2020</t>
  </si>
  <si>
    <t>54-2м-2020</t>
  </si>
  <si>
    <t>Биточек из курицы</t>
  </si>
  <si>
    <t>Соус молочный натуральный</t>
  </si>
  <si>
    <t>54-23м-2020</t>
  </si>
  <si>
    <t>54-5соус-2020</t>
  </si>
  <si>
    <t>Омлет натуральный</t>
  </si>
  <si>
    <t>54-1о-2020</t>
  </si>
  <si>
    <t>Батон йодированный</t>
  </si>
  <si>
    <t xml:space="preserve">Компот из сухофруктов </t>
  </si>
  <si>
    <t>Помидор в нарезке</t>
  </si>
  <si>
    <t>Биточек из говядины</t>
  </si>
  <si>
    <t>54-1хн-2020</t>
  </si>
  <si>
    <t>батон йодированный</t>
  </si>
  <si>
    <t>Огурец в нарезке</t>
  </si>
  <si>
    <t>54-2з-2020</t>
  </si>
  <si>
    <t>соус сметанный натуральный</t>
  </si>
  <si>
    <t>чай с лимоном и сахаром</t>
  </si>
  <si>
    <t>Зелёный горошек</t>
  </si>
  <si>
    <t>Компот из сухофруктов</t>
  </si>
  <si>
    <t>сыр</t>
  </si>
  <si>
    <t>Уха рыбацкая с горбушей</t>
  </si>
  <si>
    <t>157-2015</t>
  </si>
  <si>
    <t>Сгущёное молоко</t>
  </si>
  <si>
    <t>рассольник Ленинградский</t>
  </si>
  <si>
    <t xml:space="preserve">54-3с-2020 </t>
  </si>
  <si>
    <t xml:space="preserve">54-24м-2020 </t>
  </si>
  <si>
    <t>МБОУ СОШ № 74</t>
  </si>
  <si>
    <t>Брагин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</si>
</sst>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276" activePane="bottomRight" state="frozen"/>
      <selection pane="topRight" activeCell="E1" sqref="E1"/>
      <selection pane="bottomLeft" activeCell="A6" sqref="A6"/>
      <selection pane="bottomRight" activeCell="L592" sqref="L59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>
      <c r="A1" s="1" t="s">
        <v>7</v>
      </c>
      <c r="C1" s="75" t="s">
        <v>149</v>
      </c>
      <c r="D1" s="76"/>
      <c r="E1" s="76"/>
      <c r="F1" s="13" t="s">
        <v>16</v>
      </c>
      <c r="G1" s="2" t="s">
        <v>17</v>
      </c>
      <c r="H1" s="77" t="s">
        <v>45</v>
      </c>
      <c r="I1" s="77"/>
      <c r="J1" s="77"/>
      <c r="K1" s="77"/>
    </row>
    <row r="2" spans="1:12" ht="18">
      <c r="A2" s="43" t="s">
        <v>6</v>
      </c>
      <c r="C2" s="2"/>
      <c r="G2" s="2" t="s">
        <v>18</v>
      </c>
      <c r="H2" s="77" t="s">
        <v>150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4</v>
      </c>
      <c r="J3" s="56">
        <v>2026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>
      <c r="A6" s="22">
        <v>1</v>
      </c>
      <c r="B6" s="23">
        <v>1</v>
      </c>
      <c r="C6" s="24" t="s">
        <v>20</v>
      </c>
      <c r="D6" s="5" t="s">
        <v>21</v>
      </c>
      <c r="E6" s="58" t="s">
        <v>46</v>
      </c>
      <c r="F6" s="48">
        <v>200</v>
      </c>
      <c r="G6" s="48">
        <v>7.1</v>
      </c>
      <c r="H6" s="48">
        <v>5.8</v>
      </c>
      <c r="I6" s="48">
        <v>26.6</v>
      </c>
      <c r="J6" s="48">
        <v>187.3</v>
      </c>
      <c r="K6" s="49" t="s">
        <v>54</v>
      </c>
      <c r="L6" s="48">
        <v>14.49</v>
      </c>
    </row>
    <row r="7" spans="1:12" ht="15">
      <c r="A7" s="25"/>
      <c r="B7" s="16"/>
      <c r="C7" s="11"/>
      <c r="D7" s="6"/>
      <c r="E7" s="58" t="s">
        <v>50</v>
      </c>
      <c r="F7" s="51">
        <v>10</v>
      </c>
      <c r="G7" s="51">
        <v>0.06</v>
      </c>
      <c r="H7" s="51">
        <v>8.25</v>
      </c>
      <c r="I7" s="51">
        <v>0.09</v>
      </c>
      <c r="J7" s="51">
        <v>75</v>
      </c>
      <c r="K7" s="52" t="s">
        <v>52</v>
      </c>
      <c r="L7" s="51">
        <v>7.29</v>
      </c>
    </row>
    <row r="8" spans="1:12" ht="25.5">
      <c r="A8" s="25"/>
      <c r="B8" s="16"/>
      <c r="C8" s="11"/>
      <c r="D8" s="7" t="s">
        <v>22</v>
      </c>
      <c r="E8" s="58" t="s">
        <v>47</v>
      </c>
      <c r="F8" s="51">
        <v>200</v>
      </c>
      <c r="G8" s="51">
        <v>3.9</v>
      </c>
      <c r="H8" s="51">
        <v>2.9</v>
      </c>
      <c r="I8" s="51">
        <v>11.2</v>
      </c>
      <c r="J8" s="51">
        <v>86</v>
      </c>
      <c r="K8" s="52" t="s">
        <v>53</v>
      </c>
      <c r="L8" s="51">
        <v>9.41</v>
      </c>
    </row>
    <row r="9" spans="1:12" ht="15">
      <c r="A9" s="25"/>
      <c r="B9" s="16"/>
      <c r="C9" s="11"/>
      <c r="D9" s="7" t="s">
        <v>23</v>
      </c>
      <c r="E9" s="58" t="s">
        <v>49</v>
      </c>
      <c r="F9" s="51">
        <v>20</v>
      </c>
      <c r="G9" s="51">
        <v>1.3</v>
      </c>
      <c r="H9" s="51">
        <v>0.2</v>
      </c>
      <c r="I9" s="51">
        <v>7.9</v>
      </c>
      <c r="J9" s="51">
        <v>39.1</v>
      </c>
      <c r="K9" s="52" t="s">
        <v>55</v>
      </c>
      <c r="L9" s="51">
        <v>1.5</v>
      </c>
    </row>
    <row r="10" spans="1:12" ht="15">
      <c r="A10" s="25"/>
      <c r="B10" s="16"/>
      <c r="C10" s="11"/>
      <c r="D10" s="7" t="s">
        <v>24</v>
      </c>
      <c r="E10" s="58" t="s">
        <v>67</v>
      </c>
      <c r="F10" s="51">
        <v>200</v>
      </c>
      <c r="G10" s="51">
        <v>1.5</v>
      </c>
      <c r="H10" s="51">
        <v>0.5</v>
      </c>
      <c r="I10" s="51">
        <v>21</v>
      </c>
      <c r="J10" s="51">
        <v>97</v>
      </c>
      <c r="K10" s="52" t="s">
        <v>52</v>
      </c>
      <c r="L10" s="51">
        <v>53.3</v>
      </c>
    </row>
    <row r="11" spans="1:12" ht="15">
      <c r="A11" s="25"/>
      <c r="B11" s="16"/>
      <c r="C11" s="11"/>
      <c r="D11" s="6" t="s">
        <v>23</v>
      </c>
      <c r="E11" s="58" t="s">
        <v>130</v>
      </c>
      <c r="F11" s="51">
        <v>30</v>
      </c>
      <c r="G11" s="51">
        <v>2.31</v>
      </c>
      <c r="H11" s="51">
        <v>0.81</v>
      </c>
      <c r="I11" s="51">
        <v>16.14</v>
      </c>
      <c r="J11" s="51">
        <v>82.5</v>
      </c>
      <c r="K11" s="52" t="s">
        <v>52</v>
      </c>
      <c r="L11" s="51">
        <v>3.26</v>
      </c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660</v>
      </c>
      <c r="G13" s="21">
        <f t="shared" ref="G13:J13" si="0">SUM(G6:G12)</f>
        <v>16.169999999999998</v>
      </c>
      <c r="H13" s="21">
        <f t="shared" si="0"/>
        <v>18.459999999999997</v>
      </c>
      <c r="I13" s="21">
        <f t="shared" si="0"/>
        <v>82.929999999999993</v>
      </c>
      <c r="J13" s="21">
        <f t="shared" si="0"/>
        <v>566.90000000000009</v>
      </c>
      <c r="K13" s="27"/>
      <c r="L13" s="21">
        <f t="shared" ref="L13" si="1">SUM(L6:L12)</f>
        <v>89.25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30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132</v>
      </c>
      <c r="F18" s="51">
        <v>60</v>
      </c>
      <c r="G18" s="51">
        <v>0.7</v>
      </c>
      <c r="H18" s="51">
        <v>0.1</v>
      </c>
      <c r="I18" s="51">
        <v>2.2999999999999998</v>
      </c>
      <c r="J18" s="51">
        <v>12.8</v>
      </c>
      <c r="K18" s="66" t="s">
        <v>76</v>
      </c>
      <c r="L18" s="51">
        <v>6.44</v>
      </c>
    </row>
    <row r="19" spans="1:12" ht="30">
      <c r="A19" s="25"/>
      <c r="B19" s="16"/>
      <c r="C19" s="11"/>
      <c r="D19" s="7" t="s">
        <v>28</v>
      </c>
      <c r="E19" s="58" t="s">
        <v>56</v>
      </c>
      <c r="F19" s="51">
        <v>200</v>
      </c>
      <c r="G19" s="51">
        <v>4.24</v>
      </c>
      <c r="H19" s="51">
        <v>4.0199999999999996</v>
      </c>
      <c r="I19" s="51">
        <v>15.92</v>
      </c>
      <c r="J19" s="51">
        <v>116.8</v>
      </c>
      <c r="K19" s="66" t="s">
        <v>94</v>
      </c>
      <c r="L19" s="51">
        <v>9.49</v>
      </c>
    </row>
    <row r="20" spans="1:12" ht="30">
      <c r="A20" s="25"/>
      <c r="B20" s="16"/>
      <c r="C20" s="11"/>
      <c r="D20" s="7" t="s">
        <v>29</v>
      </c>
      <c r="E20" s="59" t="s">
        <v>133</v>
      </c>
      <c r="F20" s="51">
        <v>70</v>
      </c>
      <c r="G20" s="51">
        <v>12.79</v>
      </c>
      <c r="H20" s="51">
        <v>12.23</v>
      </c>
      <c r="I20" s="51">
        <v>11.57</v>
      </c>
      <c r="J20" s="51">
        <v>206.55</v>
      </c>
      <c r="K20" s="67" t="s">
        <v>95</v>
      </c>
      <c r="L20" s="51">
        <v>51.37</v>
      </c>
    </row>
    <row r="21" spans="1:12" ht="30">
      <c r="A21" s="25"/>
      <c r="B21" s="16"/>
      <c r="C21" s="11"/>
      <c r="D21" s="7" t="s">
        <v>30</v>
      </c>
      <c r="E21" s="59" t="s">
        <v>60</v>
      </c>
      <c r="F21" s="51">
        <v>150</v>
      </c>
      <c r="G21" s="51">
        <v>3.2</v>
      </c>
      <c r="H21" s="51">
        <v>5.2</v>
      </c>
      <c r="I21" s="51">
        <v>19.8</v>
      </c>
      <c r="J21" s="51">
        <v>139.4</v>
      </c>
      <c r="K21" s="66" t="s">
        <v>81</v>
      </c>
      <c r="L21" s="51">
        <v>9.6199999999999992</v>
      </c>
    </row>
    <row r="22" spans="1:12" ht="30">
      <c r="A22" s="25"/>
      <c r="B22" s="16"/>
      <c r="C22" s="11"/>
      <c r="D22" s="7" t="s">
        <v>31</v>
      </c>
      <c r="E22" s="58" t="s">
        <v>131</v>
      </c>
      <c r="F22" s="51">
        <v>200</v>
      </c>
      <c r="G22" s="51">
        <v>0.5</v>
      </c>
      <c r="H22" s="51"/>
      <c r="I22" s="51">
        <v>19.8</v>
      </c>
      <c r="J22" s="51">
        <v>81</v>
      </c>
      <c r="K22" s="66" t="s">
        <v>134</v>
      </c>
      <c r="L22" s="51">
        <v>5.44</v>
      </c>
    </row>
    <row r="23" spans="1:12" ht="15">
      <c r="A23" s="25"/>
      <c r="B23" s="16"/>
      <c r="C23" s="11"/>
      <c r="D23" s="7" t="s">
        <v>32</v>
      </c>
      <c r="E23" s="58" t="s">
        <v>48</v>
      </c>
      <c r="F23" s="60">
        <v>30</v>
      </c>
      <c r="G23" s="61">
        <v>2.2999999999999998</v>
      </c>
      <c r="H23" s="61">
        <v>0.25</v>
      </c>
      <c r="I23" s="61">
        <v>14.75</v>
      </c>
      <c r="J23" s="61">
        <v>70.3</v>
      </c>
      <c r="K23" s="66" t="s">
        <v>52</v>
      </c>
      <c r="L23" s="51">
        <v>3.26</v>
      </c>
    </row>
    <row r="24" spans="1:12" ht="15">
      <c r="A24" s="25"/>
      <c r="B24" s="16"/>
      <c r="C24" s="11"/>
      <c r="D24" s="7" t="s">
        <v>33</v>
      </c>
      <c r="E24" s="58" t="s">
        <v>49</v>
      </c>
      <c r="F24" s="60">
        <v>30</v>
      </c>
      <c r="G24" s="61">
        <v>1.95</v>
      </c>
      <c r="H24" s="61">
        <v>0.3</v>
      </c>
      <c r="I24" s="61">
        <v>11.85</v>
      </c>
      <c r="J24" s="61">
        <v>58.65</v>
      </c>
      <c r="K24" s="66" t="s">
        <v>52</v>
      </c>
      <c r="L24" s="51">
        <v>2.25</v>
      </c>
    </row>
    <row r="25" spans="1:12" ht="15">
      <c r="A25" s="25"/>
      <c r="B25" s="16"/>
      <c r="C25" s="11"/>
      <c r="D25" s="6" t="s">
        <v>59</v>
      </c>
      <c r="E25" s="58" t="s">
        <v>58</v>
      </c>
      <c r="F25" s="51">
        <v>50</v>
      </c>
      <c r="G25" s="51">
        <v>0.6</v>
      </c>
      <c r="H25" s="51">
        <v>2.06</v>
      </c>
      <c r="I25" s="51">
        <v>3.73</v>
      </c>
      <c r="J25" s="51">
        <v>35.799999999999997</v>
      </c>
      <c r="K25" s="66" t="s">
        <v>52</v>
      </c>
      <c r="L25" s="51">
        <v>5.01</v>
      </c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790</v>
      </c>
      <c r="G27" s="21">
        <f t="shared" ref="G27:J27" si="3">SUM(G18:G26)</f>
        <v>26.28</v>
      </c>
      <c r="H27" s="21">
        <f t="shared" si="3"/>
        <v>24.16</v>
      </c>
      <c r="I27" s="21">
        <f t="shared" si="3"/>
        <v>99.72</v>
      </c>
      <c r="J27" s="21">
        <f t="shared" si="3"/>
        <v>721.29999999999984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73" t="s">
        <v>4</v>
      </c>
      <c r="D47" s="74"/>
      <c r="E47" s="33"/>
      <c r="F47" s="34">
        <f>F13+F17+F27+F32+F39+F46</f>
        <v>1450</v>
      </c>
      <c r="G47" s="34">
        <f t="shared" ref="G47:J47" si="7">G13+G17+G27+G32+G39+G46</f>
        <v>42.45</v>
      </c>
      <c r="H47" s="34">
        <f t="shared" si="7"/>
        <v>42.62</v>
      </c>
      <c r="I47" s="34">
        <f t="shared" si="7"/>
        <v>182.64999999999998</v>
      </c>
      <c r="J47" s="34">
        <f t="shared" si="7"/>
        <v>1288.1999999999998</v>
      </c>
      <c r="K47" s="35"/>
      <c r="L47" s="34">
        <f ca="1">L13+L17+L27+L32+L39+L46</f>
        <v>0</v>
      </c>
    </row>
    <row r="48" spans="1:12" ht="30">
      <c r="A48" s="15">
        <v>1</v>
      </c>
      <c r="B48" s="16">
        <v>2</v>
      </c>
      <c r="C48" s="24" t="s">
        <v>20</v>
      </c>
      <c r="D48" s="5" t="s">
        <v>21</v>
      </c>
      <c r="E48" s="59" t="s">
        <v>128</v>
      </c>
      <c r="F48" s="62">
        <v>150</v>
      </c>
      <c r="G48" s="63">
        <v>12.7</v>
      </c>
      <c r="H48" s="63">
        <v>18</v>
      </c>
      <c r="I48" s="63">
        <v>3.3</v>
      </c>
      <c r="J48" s="63">
        <v>225.5</v>
      </c>
      <c r="K48" s="67" t="s">
        <v>129</v>
      </c>
      <c r="L48" s="48">
        <v>21.48</v>
      </c>
    </row>
    <row r="49" spans="1:12" ht="30">
      <c r="A49" s="15"/>
      <c r="B49" s="16"/>
      <c r="C49" s="11"/>
      <c r="D49" s="69" t="s">
        <v>22</v>
      </c>
      <c r="E49" s="58" t="s">
        <v>62</v>
      </c>
      <c r="F49" s="60">
        <v>200</v>
      </c>
      <c r="G49" s="61">
        <v>0.2</v>
      </c>
      <c r="H49" s="61">
        <v>0</v>
      </c>
      <c r="I49" s="61">
        <v>6.4</v>
      </c>
      <c r="J49" s="61">
        <v>26.8</v>
      </c>
      <c r="K49" s="66" t="s">
        <v>83</v>
      </c>
      <c r="L49" s="51">
        <v>1.38</v>
      </c>
    </row>
    <row r="50" spans="1:12" ht="15">
      <c r="A50" s="15"/>
      <c r="B50" s="16"/>
      <c r="C50" s="11"/>
      <c r="D50" s="7"/>
      <c r="E50" s="58"/>
      <c r="F50" s="60"/>
      <c r="G50" s="61"/>
      <c r="H50" s="61"/>
      <c r="I50" s="61"/>
      <c r="J50" s="61"/>
      <c r="K50" s="66"/>
      <c r="L50" s="51"/>
    </row>
    <row r="51" spans="1:12" ht="15">
      <c r="A51" s="15"/>
      <c r="B51" s="16"/>
      <c r="C51" s="11"/>
      <c r="D51" s="7" t="s">
        <v>23</v>
      </c>
      <c r="E51" s="58" t="s">
        <v>49</v>
      </c>
      <c r="F51" s="60">
        <v>20</v>
      </c>
      <c r="G51" s="61">
        <v>1.3</v>
      </c>
      <c r="H51" s="61">
        <v>0.2</v>
      </c>
      <c r="I51" s="61">
        <v>7.9</v>
      </c>
      <c r="J51" s="61">
        <v>39.1</v>
      </c>
      <c r="K51" s="66" t="s">
        <v>52</v>
      </c>
      <c r="L51" s="51">
        <v>3.38</v>
      </c>
    </row>
    <row r="52" spans="1:12" ht="15">
      <c r="A52" s="15"/>
      <c r="B52" s="16"/>
      <c r="C52" s="11"/>
      <c r="D52" s="7" t="s">
        <v>24</v>
      </c>
      <c r="E52" s="58" t="s">
        <v>51</v>
      </c>
      <c r="F52" s="60">
        <v>200</v>
      </c>
      <c r="G52" s="61">
        <v>0.78</v>
      </c>
      <c r="H52" s="61">
        <v>0.78</v>
      </c>
      <c r="I52" s="61">
        <v>19.559999999999999</v>
      </c>
      <c r="J52" s="61">
        <v>88.78</v>
      </c>
      <c r="K52" s="66" t="s">
        <v>52</v>
      </c>
      <c r="L52" s="51"/>
    </row>
    <row r="53" spans="1:12" ht="15">
      <c r="A53" s="15"/>
      <c r="B53" s="16"/>
      <c r="C53" s="11"/>
      <c r="D53" s="6"/>
      <c r="E53" s="58" t="s">
        <v>50</v>
      </c>
      <c r="F53" s="60">
        <v>5</v>
      </c>
      <c r="G53" s="61">
        <v>0.03</v>
      </c>
      <c r="H53" s="61">
        <v>4.12</v>
      </c>
      <c r="I53" s="61">
        <v>0.05</v>
      </c>
      <c r="J53" s="61">
        <v>37.5</v>
      </c>
      <c r="K53" s="66" t="s">
        <v>52</v>
      </c>
      <c r="L53" s="51">
        <v>7.28</v>
      </c>
    </row>
    <row r="54" spans="1:12" ht="15">
      <c r="A54" s="15"/>
      <c r="B54" s="16"/>
      <c r="C54" s="11"/>
      <c r="D54" s="6"/>
      <c r="E54" s="58" t="s">
        <v>135</v>
      </c>
      <c r="F54" s="60">
        <v>30</v>
      </c>
      <c r="G54" s="61">
        <v>2.31</v>
      </c>
      <c r="H54" s="61">
        <v>0.81</v>
      </c>
      <c r="I54" s="61">
        <v>16.14</v>
      </c>
      <c r="J54" s="61">
        <v>82.5</v>
      </c>
      <c r="K54" s="66" t="s">
        <v>52</v>
      </c>
      <c r="L54" s="51">
        <v>2.71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605</v>
      </c>
      <c r="G55" s="21">
        <f t="shared" ref="G55" si="8">SUM(G48:G54)</f>
        <v>17.319999999999997</v>
      </c>
      <c r="H55" s="21">
        <f t="shared" ref="H55" si="9">SUM(H48:H54)</f>
        <v>23.91</v>
      </c>
      <c r="I55" s="21">
        <f t="shared" ref="I55" si="10">SUM(I48:I54)</f>
        <v>53.349999999999994</v>
      </c>
      <c r="J55" s="21">
        <f t="shared" ref="J55" si="11">SUM(J48:J54)</f>
        <v>500.18000000000006</v>
      </c>
      <c r="K55" s="27"/>
      <c r="L55" s="21">
        <f t="shared" ref="L55:L97" si="12">SUM(L48:L54)</f>
        <v>36.229999999999997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30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136</v>
      </c>
      <c r="F60" s="60">
        <v>60</v>
      </c>
      <c r="G60" s="61">
        <v>0.5</v>
      </c>
      <c r="H60" s="61">
        <v>0.1</v>
      </c>
      <c r="I60" s="61">
        <v>1.5</v>
      </c>
      <c r="J60" s="61">
        <v>8.5</v>
      </c>
      <c r="K60" s="66" t="s">
        <v>137</v>
      </c>
      <c r="L60" s="51">
        <v>19.8</v>
      </c>
    </row>
    <row r="61" spans="1:12" ht="30">
      <c r="A61" s="15"/>
      <c r="B61" s="16"/>
      <c r="C61" s="11"/>
      <c r="D61" s="7" t="s">
        <v>28</v>
      </c>
      <c r="E61" s="58" t="s">
        <v>63</v>
      </c>
      <c r="F61" s="60">
        <v>200</v>
      </c>
      <c r="G61" s="61">
        <v>1.8</v>
      </c>
      <c r="H61" s="61">
        <v>4.28</v>
      </c>
      <c r="I61" s="61">
        <v>10.66</v>
      </c>
      <c r="J61" s="61">
        <v>88.3</v>
      </c>
      <c r="K61" s="66" t="s">
        <v>88</v>
      </c>
      <c r="L61" s="51">
        <v>13</v>
      </c>
    </row>
    <row r="62" spans="1:12" ht="30">
      <c r="A62" s="15"/>
      <c r="B62" s="16"/>
      <c r="C62" s="11"/>
      <c r="D62" s="7" t="s">
        <v>29</v>
      </c>
      <c r="E62" s="58" t="s">
        <v>65</v>
      </c>
      <c r="F62" s="60">
        <v>90</v>
      </c>
      <c r="G62" s="61">
        <v>12.8</v>
      </c>
      <c r="H62" s="61">
        <v>4.0999999999999996</v>
      </c>
      <c r="I62" s="61">
        <v>6.1</v>
      </c>
      <c r="J62" s="61">
        <v>112.3</v>
      </c>
      <c r="K62" s="66" t="s">
        <v>90</v>
      </c>
      <c r="L62" s="51">
        <v>35.659999999999997</v>
      </c>
    </row>
    <row r="63" spans="1:12" ht="30">
      <c r="A63" s="15"/>
      <c r="B63" s="16"/>
      <c r="C63" s="11"/>
      <c r="D63" s="7" t="s">
        <v>30</v>
      </c>
      <c r="E63" s="58" t="s">
        <v>64</v>
      </c>
      <c r="F63" s="60">
        <v>150</v>
      </c>
      <c r="G63" s="61">
        <v>3.6</v>
      </c>
      <c r="H63" s="61">
        <v>4.8</v>
      </c>
      <c r="I63" s="61">
        <v>36.4</v>
      </c>
      <c r="J63" s="61">
        <v>203.5</v>
      </c>
      <c r="K63" s="66" t="s">
        <v>90</v>
      </c>
      <c r="L63" s="51">
        <v>10.9</v>
      </c>
    </row>
    <row r="64" spans="1:12" ht="30">
      <c r="A64" s="15"/>
      <c r="B64" s="16"/>
      <c r="C64" s="11"/>
      <c r="D64" s="7" t="s">
        <v>31</v>
      </c>
      <c r="E64" s="58" t="s">
        <v>66</v>
      </c>
      <c r="F64" s="60">
        <v>200</v>
      </c>
      <c r="G64" s="61">
        <v>1</v>
      </c>
      <c r="H64" s="61">
        <v>0.1</v>
      </c>
      <c r="I64" s="61">
        <v>15.7</v>
      </c>
      <c r="J64" s="61">
        <v>66.900000000000006</v>
      </c>
      <c r="K64" s="66" t="s">
        <v>92</v>
      </c>
      <c r="L64" s="51">
        <v>9.7200000000000006</v>
      </c>
    </row>
    <row r="65" spans="1:12" ht="15">
      <c r="A65" s="15"/>
      <c r="B65" s="16"/>
      <c r="C65" s="11"/>
      <c r="D65" s="7" t="s">
        <v>32</v>
      </c>
      <c r="E65" s="58" t="s">
        <v>48</v>
      </c>
      <c r="F65" s="60">
        <v>60</v>
      </c>
      <c r="G65" s="61">
        <v>4.5999999999999996</v>
      </c>
      <c r="H65" s="61">
        <v>0.5</v>
      </c>
      <c r="I65" s="61">
        <v>29.5</v>
      </c>
      <c r="J65" s="61">
        <v>140.6</v>
      </c>
      <c r="K65" s="66" t="s">
        <v>52</v>
      </c>
      <c r="L65" s="51">
        <v>6.51</v>
      </c>
    </row>
    <row r="66" spans="1:12" ht="15">
      <c r="A66" s="15"/>
      <c r="B66" s="16"/>
      <c r="C66" s="11"/>
      <c r="D66" s="7" t="s">
        <v>33</v>
      </c>
      <c r="E66" s="58" t="s">
        <v>49</v>
      </c>
      <c r="F66" s="60">
        <v>30</v>
      </c>
      <c r="G66" s="61">
        <v>1.95</v>
      </c>
      <c r="H66" s="61">
        <v>0.3</v>
      </c>
      <c r="I66" s="61">
        <v>11.85</v>
      </c>
      <c r="J66" s="61">
        <v>58.65</v>
      </c>
      <c r="K66" s="66" t="s">
        <v>52</v>
      </c>
      <c r="L66" s="51">
        <v>2.25</v>
      </c>
    </row>
    <row r="67" spans="1:12" ht="30">
      <c r="A67" s="15"/>
      <c r="B67" s="16"/>
      <c r="C67" s="11"/>
      <c r="D67" s="6"/>
      <c r="E67" s="58" t="s">
        <v>138</v>
      </c>
      <c r="F67" s="60">
        <v>20</v>
      </c>
      <c r="G67" s="61">
        <v>0.57999999999999996</v>
      </c>
      <c r="H67" s="61">
        <v>3.3</v>
      </c>
      <c r="I67" s="61">
        <v>1.32</v>
      </c>
      <c r="J67" s="61">
        <v>37.22</v>
      </c>
      <c r="K67" s="66" t="s">
        <v>91</v>
      </c>
      <c r="L67" s="51">
        <v>5.53</v>
      </c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8">SUM(G60:G68)</f>
        <v>26.830000000000002</v>
      </c>
      <c r="H69" s="21">
        <f t="shared" ref="H69" si="19">SUM(H60:H68)</f>
        <v>17.48</v>
      </c>
      <c r="I69" s="21">
        <f t="shared" ref="I69" si="20">SUM(I60:I68)</f>
        <v>113.02999999999999</v>
      </c>
      <c r="J69" s="21">
        <f t="shared" ref="J69" si="21">SUM(J60:J68)</f>
        <v>715.97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73" t="s">
        <v>4</v>
      </c>
      <c r="D89" s="74"/>
      <c r="E89" s="33"/>
      <c r="F89" s="34">
        <f>F55+F59+F69+F74+F81+F88</f>
        <v>1415</v>
      </c>
      <c r="G89" s="34">
        <f t="shared" ref="G89" si="38">G55+G59+G69+G74+G81+G88</f>
        <v>44.15</v>
      </c>
      <c r="H89" s="34">
        <f t="shared" ref="H89" si="39">H55+H59+H69+H74+H81+H88</f>
        <v>41.39</v>
      </c>
      <c r="I89" s="34">
        <f t="shared" ref="I89" si="40">I55+I59+I69+I74+I81+I88</f>
        <v>166.38</v>
      </c>
      <c r="J89" s="34">
        <f t="shared" ref="J89" si="41">J55+J59+J69+J74+J81+J88</f>
        <v>1216.1500000000001</v>
      </c>
      <c r="K89" s="35"/>
      <c r="L89" s="34">
        <f t="shared" ref="L89" ca="1" si="42">L55+L59+L69+L74+L81+L88</f>
        <v>0</v>
      </c>
    </row>
    <row r="90" spans="1:12" ht="30">
      <c r="A90" s="22">
        <v>1</v>
      </c>
      <c r="B90" s="23">
        <v>3</v>
      </c>
      <c r="C90" s="24" t="s">
        <v>20</v>
      </c>
      <c r="D90" s="5" t="s">
        <v>30</v>
      </c>
      <c r="E90" s="58" t="s">
        <v>60</v>
      </c>
      <c r="F90" s="60">
        <v>150</v>
      </c>
      <c r="G90" s="61">
        <v>3.2</v>
      </c>
      <c r="H90" s="61">
        <v>5.2</v>
      </c>
      <c r="I90" s="61">
        <v>19.8</v>
      </c>
      <c r="J90" s="61">
        <v>139.4</v>
      </c>
      <c r="K90" s="66" t="s">
        <v>81</v>
      </c>
      <c r="L90" s="48">
        <v>36.35</v>
      </c>
    </row>
    <row r="91" spans="1:12" ht="30">
      <c r="A91" s="25"/>
      <c r="B91" s="16"/>
      <c r="C91" s="11"/>
      <c r="D91" s="6" t="s">
        <v>29</v>
      </c>
      <c r="E91" s="58" t="s">
        <v>61</v>
      </c>
      <c r="F91" s="60">
        <v>70</v>
      </c>
      <c r="G91" s="61">
        <v>13.44</v>
      </c>
      <c r="H91" s="61">
        <v>2.99</v>
      </c>
      <c r="I91" s="61">
        <v>9.43</v>
      </c>
      <c r="J91" s="61">
        <v>117.97</v>
      </c>
      <c r="K91" s="66" t="s">
        <v>93</v>
      </c>
      <c r="L91" s="51"/>
    </row>
    <row r="92" spans="1:12" ht="30">
      <c r="A92" s="25"/>
      <c r="B92" s="16"/>
      <c r="C92" s="11"/>
      <c r="D92" s="7" t="s">
        <v>22</v>
      </c>
      <c r="E92" s="58" t="s">
        <v>139</v>
      </c>
      <c r="F92" s="60">
        <v>200</v>
      </c>
      <c r="G92" s="61">
        <v>0.3</v>
      </c>
      <c r="H92" s="61">
        <v>0.1</v>
      </c>
      <c r="I92" s="61">
        <v>7.1</v>
      </c>
      <c r="J92" s="61">
        <v>30</v>
      </c>
      <c r="K92" s="66" t="s">
        <v>104</v>
      </c>
      <c r="L92" s="51">
        <v>9.43</v>
      </c>
    </row>
    <row r="93" spans="1:12" ht="15">
      <c r="A93" s="25"/>
      <c r="B93" s="16"/>
      <c r="C93" s="11"/>
      <c r="D93" s="7" t="s">
        <v>23</v>
      </c>
      <c r="E93" s="58" t="s">
        <v>49</v>
      </c>
      <c r="F93" s="60">
        <v>45</v>
      </c>
      <c r="G93" s="61">
        <v>2.93</v>
      </c>
      <c r="H93" s="61">
        <v>0.45</v>
      </c>
      <c r="I93" s="61">
        <v>17.78</v>
      </c>
      <c r="J93" s="61">
        <v>87.98</v>
      </c>
      <c r="K93" s="66" t="s">
        <v>55</v>
      </c>
      <c r="L93" s="51">
        <v>1.5</v>
      </c>
    </row>
    <row r="94" spans="1:12" ht="15">
      <c r="A94" s="25"/>
      <c r="B94" s="16"/>
      <c r="C94" s="11"/>
      <c r="D94" s="7"/>
      <c r="E94" s="58"/>
      <c r="F94" s="60"/>
      <c r="G94" s="61"/>
      <c r="H94" s="61"/>
      <c r="I94" s="61"/>
      <c r="J94" s="61"/>
      <c r="K94" s="66"/>
      <c r="L94" s="51"/>
    </row>
    <row r="95" spans="1:12" ht="15">
      <c r="A95" s="25"/>
      <c r="B95" s="16"/>
      <c r="C95" s="11"/>
      <c r="D95" s="6"/>
      <c r="E95" s="58" t="s">
        <v>135</v>
      </c>
      <c r="F95" s="60">
        <v>30</v>
      </c>
      <c r="G95" s="61">
        <v>2.31</v>
      </c>
      <c r="H95" s="61">
        <v>0.81</v>
      </c>
      <c r="I95" s="61">
        <v>16.14</v>
      </c>
      <c r="J95" s="61">
        <v>82.5</v>
      </c>
      <c r="K95" s="68" t="s">
        <v>55</v>
      </c>
      <c r="L95" s="51">
        <v>3.25</v>
      </c>
    </row>
    <row r="96" spans="1:12" ht="15">
      <c r="A96" s="25"/>
      <c r="B96" s="16"/>
      <c r="C96" s="11"/>
      <c r="D96" s="6"/>
      <c r="E96" s="58" t="s">
        <v>50</v>
      </c>
      <c r="F96" s="60">
        <v>10</v>
      </c>
      <c r="G96" s="61">
        <v>0.06</v>
      </c>
      <c r="H96" s="61">
        <v>8.25</v>
      </c>
      <c r="I96" s="61">
        <v>0.09</v>
      </c>
      <c r="J96" s="61">
        <v>75</v>
      </c>
      <c r="K96" s="52" t="s">
        <v>52</v>
      </c>
      <c r="L96" s="51">
        <v>3.65</v>
      </c>
    </row>
    <row r="97" spans="1:12" ht="1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22.24</v>
      </c>
      <c r="H97" s="21">
        <f t="shared" ref="H97" si="44">SUM(H90:H96)</f>
        <v>17.8</v>
      </c>
      <c r="I97" s="21">
        <f t="shared" ref="I97" si="45">SUM(I90:I96)</f>
        <v>70.34</v>
      </c>
      <c r="J97" s="21">
        <f t="shared" ref="J97" si="46">SUM(J90:J96)</f>
        <v>532.85</v>
      </c>
      <c r="K97" s="27"/>
      <c r="L97" s="21">
        <f t="shared" si="12"/>
        <v>54.18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30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132</v>
      </c>
      <c r="F102" s="60">
        <v>60</v>
      </c>
      <c r="G102" s="61">
        <v>0.7</v>
      </c>
      <c r="H102" s="61">
        <v>0.1</v>
      </c>
      <c r="I102" s="61">
        <v>2.2999999999999998</v>
      </c>
      <c r="J102" s="61">
        <v>12.08</v>
      </c>
      <c r="K102" s="66" t="s">
        <v>76</v>
      </c>
      <c r="L102" s="51">
        <v>13.17</v>
      </c>
    </row>
    <row r="103" spans="1:12" ht="30">
      <c r="A103" s="25"/>
      <c r="B103" s="16"/>
      <c r="C103" s="11"/>
      <c r="D103" s="7" t="s">
        <v>28</v>
      </c>
      <c r="E103" s="58" t="s">
        <v>68</v>
      </c>
      <c r="F103" s="60">
        <v>200</v>
      </c>
      <c r="G103" s="61">
        <v>1.74</v>
      </c>
      <c r="H103" s="61">
        <v>5.4</v>
      </c>
      <c r="I103" s="61">
        <v>10.8</v>
      </c>
      <c r="J103" s="61">
        <v>95.5</v>
      </c>
      <c r="K103" s="67" t="s">
        <v>84</v>
      </c>
      <c r="L103" s="51">
        <v>11.24</v>
      </c>
    </row>
    <row r="104" spans="1:12" ht="30">
      <c r="A104" s="25"/>
      <c r="B104" s="16"/>
      <c r="C104" s="11"/>
      <c r="D104" s="7" t="s">
        <v>29</v>
      </c>
      <c r="E104" s="59" t="s">
        <v>57</v>
      </c>
      <c r="F104" s="62">
        <v>150</v>
      </c>
      <c r="G104" s="63">
        <v>5.4</v>
      </c>
      <c r="H104" s="63">
        <v>4.9000000000000004</v>
      </c>
      <c r="I104" s="63">
        <v>32.799999999999997</v>
      </c>
      <c r="J104" s="63">
        <v>196.8</v>
      </c>
      <c r="K104" s="66" t="s">
        <v>85</v>
      </c>
      <c r="L104" s="51">
        <v>9.6300000000000008</v>
      </c>
    </row>
    <row r="105" spans="1:12" ht="30">
      <c r="A105" s="25"/>
      <c r="B105" s="16"/>
      <c r="C105" s="11"/>
      <c r="D105" s="7" t="s">
        <v>30</v>
      </c>
      <c r="E105" s="58" t="s">
        <v>69</v>
      </c>
      <c r="F105" s="60">
        <v>90</v>
      </c>
      <c r="G105" s="61">
        <v>13.5</v>
      </c>
      <c r="H105" s="61">
        <v>13.95</v>
      </c>
      <c r="I105" s="61">
        <v>2.1375000000000002</v>
      </c>
      <c r="J105" s="61">
        <v>188.4375</v>
      </c>
      <c r="K105" s="66" t="s">
        <v>86</v>
      </c>
      <c r="L105" s="51">
        <v>63.43</v>
      </c>
    </row>
    <row r="106" spans="1:12" ht="30">
      <c r="A106" s="25"/>
      <c r="B106" s="16"/>
      <c r="C106" s="11"/>
      <c r="D106" s="7" t="s">
        <v>31</v>
      </c>
      <c r="E106" s="58" t="s">
        <v>70</v>
      </c>
      <c r="F106" s="60">
        <v>200</v>
      </c>
      <c r="G106" s="61">
        <v>0.6</v>
      </c>
      <c r="H106" s="61">
        <v>0.2</v>
      </c>
      <c r="I106" s="61">
        <v>15.2</v>
      </c>
      <c r="J106" s="61">
        <v>65.3</v>
      </c>
      <c r="K106" s="66" t="s">
        <v>87</v>
      </c>
      <c r="L106" s="51">
        <v>8.6999999999999993</v>
      </c>
    </row>
    <row r="107" spans="1:12" ht="15">
      <c r="A107" s="25"/>
      <c r="B107" s="16"/>
      <c r="C107" s="11"/>
      <c r="D107" s="7" t="s">
        <v>32</v>
      </c>
      <c r="E107" s="58" t="s">
        <v>48</v>
      </c>
      <c r="F107" s="60">
        <v>30</v>
      </c>
      <c r="G107" s="61">
        <v>2.31</v>
      </c>
      <c r="H107" s="61">
        <v>0.28799999999999998</v>
      </c>
      <c r="I107" s="61">
        <v>14.372999999999999</v>
      </c>
      <c r="J107" s="61">
        <v>70.8</v>
      </c>
      <c r="K107" s="66" t="s">
        <v>55</v>
      </c>
      <c r="L107" s="51">
        <v>3.25</v>
      </c>
    </row>
    <row r="108" spans="1:12" ht="15">
      <c r="A108" s="25"/>
      <c r="B108" s="16"/>
      <c r="C108" s="11"/>
      <c r="D108" s="7" t="s">
        <v>33</v>
      </c>
      <c r="E108" s="58" t="s">
        <v>49</v>
      </c>
      <c r="F108" s="60">
        <v>30</v>
      </c>
      <c r="G108" s="61">
        <v>1.95</v>
      </c>
      <c r="H108" s="61">
        <v>0.3</v>
      </c>
      <c r="I108" s="61">
        <v>11.85</v>
      </c>
      <c r="J108" s="61">
        <v>58.65</v>
      </c>
      <c r="K108" s="52" t="s">
        <v>55</v>
      </c>
      <c r="L108" s="51">
        <v>2.25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26.2</v>
      </c>
      <c r="H111" s="21">
        <f t="shared" ref="H111" si="53">SUM(H102:H110)</f>
        <v>25.138000000000002</v>
      </c>
      <c r="I111" s="21">
        <f t="shared" ref="I111" si="54">SUM(I102:I110)</f>
        <v>89.460499999999996</v>
      </c>
      <c r="J111" s="21">
        <f t="shared" ref="J111" si="55">SUM(J102:J110)</f>
        <v>687.56749999999988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73" t="s">
        <v>4</v>
      </c>
      <c r="D131" s="74"/>
      <c r="E131" s="33"/>
      <c r="F131" s="34">
        <f>F97+F101+F111+F116+F123+F130</f>
        <v>1265</v>
      </c>
      <c r="G131" s="34">
        <f t="shared" ref="G131" si="72">G97+G101+G111+G116+G123+G130</f>
        <v>48.44</v>
      </c>
      <c r="H131" s="34">
        <f t="shared" ref="H131" si="73">H97+H101+H111+H116+H123+H130</f>
        <v>42.938000000000002</v>
      </c>
      <c r="I131" s="34">
        <f t="shared" ref="I131" si="74">I97+I101+I111+I116+I123+I130</f>
        <v>159.8005</v>
      </c>
      <c r="J131" s="34">
        <f t="shared" ref="J131" si="75">J97+J101+J111+J116+J123+J130</f>
        <v>1220.4175</v>
      </c>
      <c r="K131" s="35"/>
      <c r="L131" s="34">
        <f t="shared" ref="L131" ca="1" si="76">L97+L101+L111+L116+L123+L130</f>
        <v>0</v>
      </c>
    </row>
    <row r="132" spans="1:12" ht="30">
      <c r="A132" s="22">
        <v>1</v>
      </c>
      <c r="B132" s="23">
        <v>4</v>
      </c>
      <c r="C132" s="24" t="s">
        <v>20</v>
      </c>
      <c r="D132" s="5" t="s">
        <v>21</v>
      </c>
      <c r="E132" s="59" t="s">
        <v>64</v>
      </c>
      <c r="F132" s="62">
        <v>150</v>
      </c>
      <c r="G132" s="63">
        <v>3.7</v>
      </c>
      <c r="H132" s="63">
        <v>4.8</v>
      </c>
      <c r="I132" s="63">
        <v>36.5</v>
      </c>
      <c r="J132" s="63">
        <v>203.5</v>
      </c>
      <c r="K132" s="67" t="s">
        <v>81</v>
      </c>
      <c r="L132" s="48">
        <v>21.49</v>
      </c>
    </row>
    <row r="133" spans="1:12" ht="30">
      <c r="A133" s="25"/>
      <c r="B133" s="16"/>
      <c r="C133" s="11"/>
      <c r="D133" s="6"/>
      <c r="E133" s="58" t="s">
        <v>71</v>
      </c>
      <c r="F133" s="60">
        <v>90</v>
      </c>
      <c r="G133" s="61">
        <v>13.14</v>
      </c>
      <c r="H133" s="61">
        <v>2.34</v>
      </c>
      <c r="I133" s="61">
        <v>7.74</v>
      </c>
      <c r="J133" s="61">
        <v>102.78</v>
      </c>
      <c r="K133" s="66" t="s">
        <v>82</v>
      </c>
      <c r="L133" s="51">
        <v>34.93</v>
      </c>
    </row>
    <row r="134" spans="1:12" ht="30">
      <c r="A134" s="25"/>
      <c r="B134" s="16"/>
      <c r="C134" s="11"/>
      <c r="D134" s="7" t="s">
        <v>22</v>
      </c>
      <c r="E134" s="58" t="s">
        <v>62</v>
      </c>
      <c r="F134" s="60">
        <v>200</v>
      </c>
      <c r="G134" s="61">
        <v>0.2</v>
      </c>
      <c r="H134" s="61">
        <v>0</v>
      </c>
      <c r="I134" s="61">
        <v>6.4</v>
      </c>
      <c r="J134" s="61">
        <v>26.8</v>
      </c>
      <c r="K134" s="66" t="s">
        <v>83</v>
      </c>
      <c r="L134" s="51">
        <v>1.38</v>
      </c>
    </row>
    <row r="135" spans="1:12" ht="15">
      <c r="A135" s="25"/>
      <c r="B135" s="16"/>
      <c r="C135" s="11"/>
      <c r="D135" s="7" t="s">
        <v>23</v>
      </c>
      <c r="E135" s="58" t="s">
        <v>135</v>
      </c>
      <c r="F135" s="60">
        <v>30</v>
      </c>
      <c r="G135" s="61">
        <v>2.31</v>
      </c>
      <c r="H135" s="61">
        <v>0.81</v>
      </c>
      <c r="I135" s="61">
        <v>16.14</v>
      </c>
      <c r="J135" s="61">
        <v>82.5</v>
      </c>
      <c r="K135" s="66" t="s">
        <v>55</v>
      </c>
      <c r="L135" s="51">
        <v>3.26</v>
      </c>
    </row>
    <row r="136" spans="1:12" ht="15">
      <c r="A136" s="25"/>
      <c r="B136" s="16"/>
      <c r="C136" s="11"/>
      <c r="D136" s="7" t="s">
        <v>24</v>
      </c>
      <c r="E136" s="58" t="s">
        <v>49</v>
      </c>
      <c r="F136" s="64">
        <v>20</v>
      </c>
      <c r="G136" s="65">
        <v>1.3</v>
      </c>
      <c r="H136" s="65">
        <v>0.2</v>
      </c>
      <c r="I136" s="65">
        <v>7.9</v>
      </c>
      <c r="J136" s="65">
        <v>39.1</v>
      </c>
      <c r="K136" s="66" t="s">
        <v>55</v>
      </c>
      <c r="L136" s="51">
        <v>1.5</v>
      </c>
    </row>
    <row r="137" spans="1:12" ht="15">
      <c r="A137" s="25"/>
      <c r="B137" s="16"/>
      <c r="C137" s="11"/>
      <c r="D137" s="6"/>
      <c r="E137" s="58"/>
      <c r="F137" s="60"/>
      <c r="G137" s="61"/>
      <c r="H137" s="61"/>
      <c r="I137" s="61"/>
      <c r="J137" s="61"/>
      <c r="K137" s="66"/>
      <c r="L137" s="51"/>
    </row>
    <row r="138" spans="1:12" ht="15">
      <c r="A138" s="25"/>
      <c r="B138" s="16"/>
      <c r="C138" s="11"/>
      <c r="D138" s="6"/>
      <c r="E138" s="58" t="s">
        <v>50</v>
      </c>
      <c r="F138" s="60">
        <v>10</v>
      </c>
      <c r="G138" s="61">
        <v>0.06</v>
      </c>
      <c r="H138" s="61">
        <v>8.25</v>
      </c>
      <c r="I138" s="61">
        <v>0.09</v>
      </c>
      <c r="J138" s="61">
        <v>75</v>
      </c>
      <c r="K138" s="66" t="s">
        <v>55</v>
      </c>
      <c r="L138" s="51">
        <v>7.29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20.709999999999997</v>
      </c>
      <c r="H139" s="21">
        <f t="shared" ref="H139" si="78">SUM(H132:H138)</f>
        <v>16.399999999999999</v>
      </c>
      <c r="I139" s="21">
        <f t="shared" ref="I139" si="79">SUM(I132:I138)</f>
        <v>74.77000000000001</v>
      </c>
      <c r="J139" s="21">
        <f t="shared" ref="J139" si="80">SUM(J132:J138)</f>
        <v>529.68000000000006</v>
      </c>
      <c r="K139" s="27"/>
      <c r="L139" s="21">
        <f t="shared" ref="L139:L181" si="81">SUM(L132:L138)</f>
        <v>69.850000000000009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30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140</v>
      </c>
      <c r="F144" s="60">
        <v>60</v>
      </c>
      <c r="G144" s="61">
        <v>1.7</v>
      </c>
      <c r="H144" s="61">
        <v>0.1</v>
      </c>
      <c r="I144" s="61">
        <v>3.5</v>
      </c>
      <c r="J144" s="61">
        <v>22.1</v>
      </c>
      <c r="K144" s="66" t="s">
        <v>134</v>
      </c>
      <c r="L144" s="51">
        <v>8.93</v>
      </c>
    </row>
    <row r="145" spans="1:12" ht="30">
      <c r="A145" s="25"/>
      <c r="B145" s="16"/>
      <c r="C145" s="11"/>
      <c r="D145" s="7" t="s">
        <v>28</v>
      </c>
      <c r="E145" s="58" t="s">
        <v>73</v>
      </c>
      <c r="F145" s="60">
        <v>200</v>
      </c>
      <c r="G145" s="61">
        <v>1.62</v>
      </c>
      <c r="H145" s="61">
        <v>4.92</v>
      </c>
      <c r="I145" s="61">
        <v>5.28</v>
      </c>
      <c r="J145" s="61">
        <v>72.08</v>
      </c>
      <c r="K145" s="66" t="s">
        <v>77</v>
      </c>
      <c r="L145" s="51">
        <v>11.93</v>
      </c>
    </row>
    <row r="146" spans="1:12" ht="30">
      <c r="A146" s="25"/>
      <c r="B146" s="16"/>
      <c r="C146" s="11"/>
      <c r="D146" s="7" t="s">
        <v>29</v>
      </c>
      <c r="E146" s="59" t="s">
        <v>60</v>
      </c>
      <c r="F146" s="62">
        <v>150</v>
      </c>
      <c r="G146" s="63">
        <v>3.2</v>
      </c>
      <c r="H146" s="63">
        <v>5.2</v>
      </c>
      <c r="I146" s="63">
        <v>19.8</v>
      </c>
      <c r="J146" s="63">
        <v>139.4</v>
      </c>
      <c r="K146" s="67" t="s">
        <v>81</v>
      </c>
      <c r="L146" s="51">
        <v>14.4</v>
      </c>
    </row>
    <row r="147" spans="1:12" ht="30">
      <c r="A147" s="25"/>
      <c r="B147" s="16"/>
      <c r="C147" s="11"/>
      <c r="D147" s="7" t="s">
        <v>30</v>
      </c>
      <c r="E147" s="58" t="s">
        <v>75</v>
      </c>
      <c r="F147" s="60">
        <v>100</v>
      </c>
      <c r="G147" s="61">
        <v>14.1</v>
      </c>
      <c r="H147" s="61">
        <v>5.7</v>
      </c>
      <c r="I147" s="61">
        <v>4.4000000000000004</v>
      </c>
      <c r="J147" s="61">
        <v>126.4</v>
      </c>
      <c r="K147" s="66" t="s">
        <v>79</v>
      </c>
      <c r="L147" s="51">
        <v>30.66</v>
      </c>
    </row>
    <row r="148" spans="1:12" ht="30">
      <c r="A148" s="25"/>
      <c r="B148" s="16"/>
      <c r="C148" s="11"/>
      <c r="D148" s="7" t="s">
        <v>31</v>
      </c>
      <c r="E148" s="58" t="s">
        <v>131</v>
      </c>
      <c r="F148" s="60">
        <v>200</v>
      </c>
      <c r="G148" s="61">
        <v>0.5</v>
      </c>
      <c r="H148" s="61"/>
      <c r="I148" s="61">
        <v>19.8</v>
      </c>
      <c r="J148" s="61">
        <v>81</v>
      </c>
      <c r="K148" s="66" t="s">
        <v>134</v>
      </c>
      <c r="L148" s="51">
        <v>5.43</v>
      </c>
    </row>
    <row r="149" spans="1:12" ht="15">
      <c r="A149" s="25"/>
      <c r="B149" s="16"/>
      <c r="C149" s="11"/>
      <c r="D149" s="7" t="s">
        <v>32</v>
      </c>
      <c r="E149" s="58" t="s">
        <v>48</v>
      </c>
      <c r="F149" s="60">
        <v>30</v>
      </c>
      <c r="G149" s="61">
        <v>2.31</v>
      </c>
      <c r="H149" s="61">
        <v>0.28799999999999998</v>
      </c>
      <c r="I149" s="61">
        <v>14.372999999999999</v>
      </c>
      <c r="J149" s="61">
        <v>70.8</v>
      </c>
      <c r="K149" s="66" t="s">
        <v>55</v>
      </c>
      <c r="L149" s="51">
        <v>3.26</v>
      </c>
    </row>
    <row r="150" spans="1:12" ht="15">
      <c r="A150" s="25"/>
      <c r="B150" s="16"/>
      <c r="C150" s="11"/>
      <c r="D150" s="7" t="s">
        <v>33</v>
      </c>
      <c r="E150" s="58" t="s">
        <v>49</v>
      </c>
      <c r="F150" s="60">
        <v>60</v>
      </c>
      <c r="G150" s="61">
        <v>3.9</v>
      </c>
      <c r="H150" s="61">
        <v>0.6</v>
      </c>
      <c r="I150" s="61">
        <v>23.7</v>
      </c>
      <c r="J150" s="61">
        <v>117.3</v>
      </c>
      <c r="K150" s="66" t="s">
        <v>55</v>
      </c>
      <c r="L150" s="51">
        <v>4.5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27.33</v>
      </c>
      <c r="H153" s="21">
        <f t="shared" ref="H153" si="88">SUM(H144:H152)</f>
        <v>16.808</v>
      </c>
      <c r="I153" s="21">
        <f t="shared" ref="I153" si="89">SUM(I144:I152)</f>
        <v>90.853000000000009</v>
      </c>
      <c r="J153" s="21">
        <f t="shared" ref="J153" si="90">SUM(J144:J152)</f>
        <v>629.08000000000004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73" t="s">
        <v>4</v>
      </c>
      <c r="D173" s="74"/>
      <c r="E173" s="33"/>
      <c r="F173" s="34">
        <f>F139+F143+F153+F158+F165+F172</f>
        <v>1300</v>
      </c>
      <c r="G173" s="34">
        <f t="shared" ref="G173" si="107">G139+G143+G153+G158+G165+G172</f>
        <v>48.039999999999992</v>
      </c>
      <c r="H173" s="34">
        <f t="shared" ref="H173" si="108">H139+H143+H153+H158+H165+H172</f>
        <v>33.207999999999998</v>
      </c>
      <c r="I173" s="34">
        <f t="shared" ref="I173" si="109">I139+I143+I153+I158+I165+I172</f>
        <v>165.62300000000002</v>
      </c>
      <c r="J173" s="34">
        <f t="shared" ref="J173" si="110">J139+J143+J153+J158+J165+J172</f>
        <v>1158.7600000000002</v>
      </c>
      <c r="K173" s="35"/>
      <c r="L173" s="34">
        <f t="shared" ref="L173" ca="1" si="111">L139+L143+L153+L158+L165+L172</f>
        <v>0</v>
      </c>
    </row>
    <row r="174" spans="1:12" ht="30">
      <c r="A174" s="22">
        <v>1</v>
      </c>
      <c r="B174" s="23">
        <v>5</v>
      </c>
      <c r="C174" s="24" t="s">
        <v>20</v>
      </c>
      <c r="D174" s="5" t="s">
        <v>21</v>
      </c>
      <c r="E174" s="58" t="s">
        <v>99</v>
      </c>
      <c r="F174" s="60">
        <v>200</v>
      </c>
      <c r="G174" s="61">
        <v>10.533333333333333</v>
      </c>
      <c r="H174" s="61">
        <v>9.0666666666666664</v>
      </c>
      <c r="I174" s="61">
        <v>38.266666666666666</v>
      </c>
      <c r="J174" s="61">
        <v>276.93333333333334</v>
      </c>
      <c r="K174" s="66" t="s">
        <v>102</v>
      </c>
      <c r="L174" s="48">
        <v>23.73</v>
      </c>
    </row>
    <row r="175" spans="1:12" ht="30">
      <c r="A175" s="25"/>
      <c r="B175" s="16"/>
      <c r="C175" s="11"/>
      <c r="D175" s="6"/>
      <c r="E175" s="58" t="s">
        <v>100</v>
      </c>
      <c r="F175" s="60">
        <v>40</v>
      </c>
      <c r="G175" s="61">
        <v>4.8</v>
      </c>
      <c r="H175" s="61">
        <v>4</v>
      </c>
      <c r="I175" s="61">
        <v>0.3</v>
      </c>
      <c r="J175" s="61">
        <v>56.6</v>
      </c>
      <c r="K175" s="66" t="s">
        <v>103</v>
      </c>
      <c r="L175" s="51">
        <v>11.37</v>
      </c>
    </row>
    <row r="176" spans="1:12" ht="30">
      <c r="A176" s="25"/>
      <c r="B176" s="16"/>
      <c r="C176" s="11"/>
      <c r="D176" s="7" t="s">
        <v>22</v>
      </c>
      <c r="E176" s="58" t="s">
        <v>101</v>
      </c>
      <c r="F176" s="60">
        <v>200</v>
      </c>
      <c r="G176" s="61">
        <v>0.3</v>
      </c>
      <c r="H176" s="61">
        <v>0.1</v>
      </c>
      <c r="I176" s="61">
        <v>7.1</v>
      </c>
      <c r="J176" s="61">
        <v>30</v>
      </c>
      <c r="K176" s="66" t="s">
        <v>104</v>
      </c>
      <c r="L176" s="51">
        <v>3.97</v>
      </c>
    </row>
    <row r="177" spans="1:12" ht="15">
      <c r="A177" s="25"/>
      <c r="B177" s="16"/>
      <c r="C177" s="11"/>
      <c r="D177" s="7" t="s">
        <v>23</v>
      </c>
      <c r="E177" s="58" t="s">
        <v>49</v>
      </c>
      <c r="F177" s="60">
        <v>30</v>
      </c>
      <c r="G177" s="61">
        <v>1.95</v>
      </c>
      <c r="H177" s="61">
        <v>0.3</v>
      </c>
      <c r="I177" s="61">
        <v>11.85</v>
      </c>
      <c r="J177" s="61">
        <v>58.65</v>
      </c>
      <c r="K177" s="66" t="s">
        <v>55</v>
      </c>
      <c r="L177" s="51">
        <v>2.25</v>
      </c>
    </row>
    <row r="178" spans="1:12" ht="15">
      <c r="A178" s="25"/>
      <c r="B178" s="16"/>
      <c r="C178" s="11"/>
      <c r="D178" s="7" t="s">
        <v>24</v>
      </c>
      <c r="E178" s="58" t="s">
        <v>48</v>
      </c>
      <c r="F178" s="60">
        <v>30</v>
      </c>
      <c r="G178" s="61">
        <v>2.2999999999999998</v>
      </c>
      <c r="H178" s="61">
        <v>0.2</v>
      </c>
      <c r="I178" s="61">
        <v>14.8</v>
      </c>
      <c r="J178" s="61">
        <v>70.3</v>
      </c>
      <c r="K178" s="66" t="s">
        <v>55</v>
      </c>
      <c r="L178" s="51">
        <v>3.25</v>
      </c>
    </row>
    <row r="179" spans="1:12" ht="15">
      <c r="A179" s="25"/>
      <c r="B179" s="16"/>
      <c r="C179" s="11"/>
      <c r="D179" s="6"/>
      <c r="E179" s="58"/>
      <c r="F179" s="60"/>
      <c r="G179" s="61"/>
      <c r="H179" s="61"/>
      <c r="I179" s="61"/>
      <c r="J179" s="61"/>
      <c r="K179" s="66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19.883333333333333</v>
      </c>
      <c r="H181" s="21">
        <f t="shared" ref="H181" si="113">SUM(H174:H180)</f>
        <v>13.666666666666666</v>
      </c>
      <c r="I181" s="21">
        <f t="shared" ref="I181" si="114">SUM(I174:I180)</f>
        <v>72.316666666666663</v>
      </c>
      <c r="J181" s="21">
        <f t="shared" ref="J181" si="115">SUM(J174:J180)</f>
        <v>492.48333333333335</v>
      </c>
      <c r="K181" s="27"/>
      <c r="L181" s="21">
        <f t="shared" si="81"/>
        <v>44.57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30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136</v>
      </c>
      <c r="F186" s="60">
        <v>60</v>
      </c>
      <c r="G186" s="61">
        <v>0.5</v>
      </c>
      <c r="H186" s="61">
        <v>0.1</v>
      </c>
      <c r="I186" s="61">
        <v>1.5</v>
      </c>
      <c r="J186" s="61">
        <v>8.5</v>
      </c>
      <c r="K186" s="66" t="s">
        <v>137</v>
      </c>
      <c r="L186" s="51">
        <v>7.29</v>
      </c>
    </row>
    <row r="187" spans="1:12" ht="30">
      <c r="A187" s="25"/>
      <c r="B187" s="16"/>
      <c r="C187" s="11"/>
      <c r="D187" s="7" t="s">
        <v>28</v>
      </c>
      <c r="E187" s="59" t="s">
        <v>106</v>
      </c>
      <c r="F187" s="62">
        <v>200</v>
      </c>
      <c r="G187" s="63">
        <v>2.52</v>
      </c>
      <c r="H187" s="63">
        <v>2.16</v>
      </c>
      <c r="I187" s="63">
        <v>18.12</v>
      </c>
      <c r="J187" s="63">
        <v>102</v>
      </c>
      <c r="K187" s="67" t="s">
        <v>109</v>
      </c>
      <c r="L187" s="51">
        <v>12.5</v>
      </c>
    </row>
    <row r="188" spans="1:12" ht="30">
      <c r="A188" s="25"/>
      <c r="B188" s="16"/>
      <c r="C188" s="11"/>
      <c r="D188" s="7" t="s">
        <v>29</v>
      </c>
      <c r="E188" s="59" t="s">
        <v>64</v>
      </c>
      <c r="F188" s="62">
        <v>150</v>
      </c>
      <c r="G188" s="63">
        <v>3.7</v>
      </c>
      <c r="H188" s="63">
        <v>4.8</v>
      </c>
      <c r="I188" s="63">
        <v>36.5</v>
      </c>
      <c r="J188" s="63">
        <v>203.5</v>
      </c>
      <c r="K188" s="67" t="s">
        <v>89</v>
      </c>
      <c r="L188" s="51">
        <v>10.91</v>
      </c>
    </row>
    <row r="189" spans="1:12" ht="30">
      <c r="A189" s="25"/>
      <c r="B189" s="16"/>
      <c r="C189" s="11"/>
      <c r="D189" s="7" t="s">
        <v>30</v>
      </c>
      <c r="E189" s="58" t="s">
        <v>107</v>
      </c>
      <c r="F189" s="60">
        <v>90</v>
      </c>
      <c r="G189" s="61">
        <v>15.074999999999999</v>
      </c>
      <c r="H189" s="61">
        <v>14.175000000000001</v>
      </c>
      <c r="I189" s="61">
        <v>5.9625000000000004</v>
      </c>
      <c r="J189" s="61">
        <v>212.85</v>
      </c>
      <c r="K189" s="66" t="s">
        <v>110</v>
      </c>
      <c r="L189" s="51">
        <v>35.36</v>
      </c>
    </row>
    <row r="190" spans="1:12" ht="30">
      <c r="A190" s="25"/>
      <c r="B190" s="16"/>
      <c r="C190" s="11"/>
      <c r="D190" s="7" t="s">
        <v>31</v>
      </c>
      <c r="E190" s="58" t="s">
        <v>141</v>
      </c>
      <c r="F190" s="60">
        <v>200</v>
      </c>
      <c r="G190" s="61">
        <v>0.5</v>
      </c>
      <c r="H190" s="61"/>
      <c r="I190" s="61">
        <v>19.8</v>
      </c>
      <c r="J190" s="61">
        <v>81</v>
      </c>
      <c r="K190" s="66" t="s">
        <v>134</v>
      </c>
      <c r="L190" s="51">
        <v>5.77</v>
      </c>
    </row>
    <row r="191" spans="1:12" ht="15">
      <c r="A191" s="25"/>
      <c r="B191" s="16"/>
      <c r="C191" s="11"/>
      <c r="D191" s="7" t="s">
        <v>32</v>
      </c>
      <c r="E191" s="58" t="s">
        <v>48</v>
      </c>
      <c r="F191" s="60">
        <v>30</v>
      </c>
      <c r="G191" s="61">
        <v>2.31</v>
      </c>
      <c r="H191" s="61">
        <v>0.28799999999999998</v>
      </c>
      <c r="I191" s="61">
        <v>14.372999999999999</v>
      </c>
      <c r="J191" s="61">
        <v>70.8</v>
      </c>
      <c r="K191" s="66" t="s">
        <v>55</v>
      </c>
      <c r="L191" s="51">
        <v>3.25</v>
      </c>
    </row>
    <row r="192" spans="1:12" ht="15">
      <c r="A192" s="25"/>
      <c r="B192" s="16"/>
      <c r="C192" s="11"/>
      <c r="D192" s="7" t="s">
        <v>33</v>
      </c>
      <c r="E192" s="58" t="s">
        <v>49</v>
      </c>
      <c r="F192" s="60">
        <v>60</v>
      </c>
      <c r="G192" s="61">
        <v>3.9</v>
      </c>
      <c r="H192" s="61">
        <v>0.6</v>
      </c>
      <c r="I192" s="61">
        <v>23.7</v>
      </c>
      <c r="J192" s="61">
        <v>117.3</v>
      </c>
      <c r="K192" s="66" t="s">
        <v>55</v>
      </c>
      <c r="L192" s="51">
        <v>4.5</v>
      </c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28.504999999999999</v>
      </c>
      <c r="H195" s="21">
        <f t="shared" ref="H195" si="122">SUM(H186:H194)</f>
        <v>22.123000000000001</v>
      </c>
      <c r="I195" s="21">
        <f t="shared" ref="I195" si="123">SUM(I186:I194)</f>
        <v>119.95550000000001</v>
      </c>
      <c r="J195" s="21">
        <f t="shared" ref="J195" si="124">SUM(J186:J194)</f>
        <v>795.94999999999993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73" t="s">
        <v>4</v>
      </c>
      <c r="D215" s="74"/>
      <c r="E215" s="33"/>
      <c r="F215" s="34">
        <f>F181+F185+F195+F200+F207+F214</f>
        <v>1290</v>
      </c>
      <c r="G215" s="34">
        <f t="shared" ref="G215" si="141">G181+G185+G195+G200+G207+G214</f>
        <v>48.388333333333335</v>
      </c>
      <c r="H215" s="34">
        <f t="shared" ref="H215" si="142">H181+H185+H195+H200+H207+H214</f>
        <v>35.789666666666669</v>
      </c>
      <c r="I215" s="34">
        <f t="shared" ref="I215" si="143">I181+I185+I195+I200+I207+I214</f>
        <v>192.27216666666669</v>
      </c>
      <c r="J215" s="34">
        <f t="shared" ref="J215" si="144">J181+J185+J195+J200+J207+J214</f>
        <v>1288.4333333333334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60"/>
      <c r="G216" s="61"/>
      <c r="H216" s="61"/>
      <c r="I216" s="61"/>
      <c r="J216" s="61"/>
      <c r="K216" s="66"/>
      <c r="L216" s="48"/>
    </row>
    <row r="217" spans="1:12" ht="15">
      <c r="A217" s="25"/>
      <c r="B217" s="16"/>
      <c r="C217" s="11"/>
      <c r="D217" s="6"/>
      <c r="E217" s="58"/>
      <c r="F217" s="60"/>
      <c r="G217" s="61"/>
      <c r="H217" s="61"/>
      <c r="I217" s="61"/>
      <c r="J217" s="61"/>
      <c r="K217" s="66"/>
      <c r="L217" s="51"/>
    </row>
    <row r="218" spans="1:12" ht="15">
      <c r="A218" s="25"/>
      <c r="B218" s="16"/>
      <c r="C218" s="11"/>
      <c r="D218" s="7" t="s">
        <v>22</v>
      </c>
      <c r="E218" s="58"/>
      <c r="F218" s="60"/>
      <c r="G218" s="61"/>
      <c r="H218" s="61"/>
      <c r="I218" s="61"/>
      <c r="J218" s="61"/>
      <c r="K218" s="66"/>
      <c r="L218" s="51"/>
    </row>
    <row r="219" spans="1:12" ht="15">
      <c r="A219" s="25"/>
      <c r="B219" s="16"/>
      <c r="C219" s="11"/>
      <c r="D219" s="7" t="s">
        <v>23</v>
      </c>
      <c r="E219" s="58"/>
      <c r="F219" s="60"/>
      <c r="G219" s="61"/>
      <c r="H219" s="61"/>
      <c r="I219" s="61"/>
      <c r="J219" s="61"/>
      <c r="K219" s="66"/>
      <c r="L219" s="51"/>
    </row>
    <row r="220" spans="1:12" ht="15">
      <c r="A220" s="25"/>
      <c r="B220" s="16"/>
      <c r="C220" s="11"/>
      <c r="D220" s="7" t="s">
        <v>24</v>
      </c>
      <c r="E220" s="58"/>
      <c r="F220" s="60"/>
      <c r="G220" s="61"/>
      <c r="H220" s="61"/>
      <c r="I220" s="61"/>
      <c r="J220" s="61"/>
      <c r="K220" s="66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8"/>
      <c r="F228" s="60"/>
      <c r="G228" s="61"/>
      <c r="H228" s="61"/>
      <c r="I228" s="61"/>
      <c r="J228" s="61"/>
      <c r="K228" s="67"/>
      <c r="L228" s="51"/>
    </row>
    <row r="229" spans="1:12" ht="15">
      <c r="A229" s="25"/>
      <c r="B229" s="16"/>
      <c r="C229" s="11"/>
      <c r="D229" s="7" t="s">
        <v>28</v>
      </c>
      <c r="E229" s="58"/>
      <c r="F229" s="60"/>
      <c r="G229" s="61"/>
      <c r="H229" s="61"/>
      <c r="I229" s="61"/>
      <c r="J229" s="61"/>
      <c r="K229" s="66"/>
      <c r="L229" s="51"/>
    </row>
    <row r="230" spans="1:12" ht="15">
      <c r="A230" s="25"/>
      <c r="B230" s="16"/>
      <c r="C230" s="11"/>
      <c r="D230" s="7" t="s">
        <v>29</v>
      </c>
      <c r="E230" s="58"/>
      <c r="F230" s="60"/>
      <c r="G230" s="61"/>
      <c r="H230" s="61"/>
      <c r="I230" s="61"/>
      <c r="J230" s="61"/>
      <c r="K230" s="66"/>
      <c r="L230" s="51"/>
    </row>
    <row r="231" spans="1:12" ht="15">
      <c r="A231" s="25"/>
      <c r="B231" s="16"/>
      <c r="C231" s="11"/>
      <c r="D231" s="7" t="s">
        <v>30</v>
      </c>
      <c r="E231" s="58"/>
      <c r="F231" s="60"/>
      <c r="G231" s="61"/>
      <c r="H231" s="61"/>
      <c r="I231" s="61"/>
      <c r="J231" s="61"/>
      <c r="K231" s="66"/>
      <c r="L231" s="51"/>
    </row>
    <row r="232" spans="1:12" ht="15">
      <c r="A232" s="25"/>
      <c r="B232" s="16"/>
      <c r="C232" s="11"/>
      <c r="D232" s="7" t="s">
        <v>31</v>
      </c>
      <c r="E232" s="58"/>
      <c r="F232" s="60"/>
      <c r="G232" s="61"/>
      <c r="H232" s="61"/>
      <c r="I232" s="61"/>
      <c r="J232" s="61"/>
      <c r="K232" s="66"/>
      <c r="L232" s="51"/>
    </row>
    <row r="233" spans="1:12" ht="15">
      <c r="A233" s="25"/>
      <c r="B233" s="16"/>
      <c r="C233" s="11"/>
      <c r="D233" s="7" t="s">
        <v>32</v>
      </c>
      <c r="E233" s="58"/>
      <c r="F233" s="60"/>
      <c r="G233" s="61"/>
      <c r="H233" s="61"/>
      <c r="I233" s="61"/>
      <c r="J233" s="61"/>
      <c r="K233" s="66"/>
      <c r="L233" s="51"/>
    </row>
    <row r="234" spans="1:12" ht="15">
      <c r="A234" s="25"/>
      <c r="B234" s="16"/>
      <c r="C234" s="11"/>
      <c r="D234" s="7" t="s">
        <v>33</v>
      </c>
      <c r="E234" s="58"/>
      <c r="F234" s="60"/>
      <c r="G234" s="61"/>
      <c r="H234" s="61"/>
      <c r="I234" s="61"/>
      <c r="J234" s="61"/>
      <c r="K234" s="66"/>
      <c r="L234" s="51"/>
    </row>
    <row r="235" spans="1:12" ht="15">
      <c r="A235" s="25"/>
      <c r="B235" s="16"/>
      <c r="C235" s="11"/>
      <c r="D235" s="6"/>
      <c r="E235" s="58"/>
      <c r="F235" s="60"/>
      <c r="G235" s="61"/>
      <c r="H235" s="61"/>
      <c r="I235" s="61"/>
      <c r="J235" s="61"/>
      <c r="K235" s="66"/>
      <c r="L235" s="51"/>
    </row>
    <row r="236" spans="1:12" ht="15">
      <c r="A236" s="25"/>
      <c r="B236" s="16"/>
      <c r="C236" s="11"/>
      <c r="D236" s="6"/>
      <c r="E236" s="58"/>
      <c r="F236" s="60"/>
      <c r="G236" s="61"/>
      <c r="H236" s="61"/>
      <c r="I236" s="61"/>
      <c r="J236" s="61"/>
      <c r="K236" s="66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73" t="s">
        <v>4</v>
      </c>
      <c r="D257" s="7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73" t="s">
        <v>4</v>
      </c>
      <c r="D299" s="7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5.5">
      <c r="A300" s="22">
        <v>2</v>
      </c>
      <c r="B300" s="23">
        <v>1</v>
      </c>
      <c r="C300" s="24" t="s">
        <v>20</v>
      </c>
      <c r="D300" s="5" t="s">
        <v>21</v>
      </c>
      <c r="E300" s="58" t="s">
        <v>114</v>
      </c>
      <c r="F300" s="60">
        <v>150</v>
      </c>
      <c r="G300" s="61">
        <v>6.23</v>
      </c>
      <c r="H300" s="61">
        <v>7.65</v>
      </c>
      <c r="I300" s="61">
        <v>28.2</v>
      </c>
      <c r="J300" s="61">
        <v>206.18</v>
      </c>
      <c r="K300" s="49" t="s">
        <v>54</v>
      </c>
      <c r="L300" s="48">
        <v>13.97</v>
      </c>
    </row>
    <row r="301" spans="1:12" ht="15">
      <c r="A301" s="25"/>
      <c r="B301" s="16"/>
      <c r="C301" s="11"/>
      <c r="D301" s="6"/>
      <c r="E301" s="58" t="s">
        <v>49</v>
      </c>
      <c r="F301" s="64">
        <v>20</v>
      </c>
      <c r="G301" s="65">
        <v>1.3</v>
      </c>
      <c r="H301" s="65">
        <v>0.2</v>
      </c>
      <c r="I301" s="65">
        <v>7.9</v>
      </c>
      <c r="J301" s="65">
        <v>39.1</v>
      </c>
      <c r="K301" s="52" t="s">
        <v>52</v>
      </c>
      <c r="L301" s="51">
        <v>1.5</v>
      </c>
    </row>
    <row r="302" spans="1:12" ht="25.5">
      <c r="A302" s="25"/>
      <c r="B302" s="16"/>
      <c r="C302" s="11"/>
      <c r="D302" s="7" t="s">
        <v>22</v>
      </c>
      <c r="E302" s="58" t="s">
        <v>47</v>
      </c>
      <c r="F302" s="60">
        <v>200</v>
      </c>
      <c r="G302" s="61">
        <v>3.9</v>
      </c>
      <c r="H302" s="61">
        <v>2.9</v>
      </c>
      <c r="I302" s="61">
        <v>11.2</v>
      </c>
      <c r="J302" s="61">
        <v>86</v>
      </c>
      <c r="K302" s="52" t="s">
        <v>53</v>
      </c>
      <c r="L302" s="51">
        <v>9.42</v>
      </c>
    </row>
    <row r="303" spans="1:12" ht="15">
      <c r="A303" s="25"/>
      <c r="B303" s="16"/>
      <c r="C303" s="11"/>
      <c r="D303" s="7" t="s">
        <v>23</v>
      </c>
      <c r="E303" s="58" t="s">
        <v>135</v>
      </c>
      <c r="F303" s="60">
        <v>30</v>
      </c>
      <c r="G303" s="61">
        <v>2.31</v>
      </c>
      <c r="H303" s="61">
        <v>0.81</v>
      </c>
      <c r="I303" s="61">
        <v>16.14</v>
      </c>
      <c r="J303" s="61">
        <v>82.5</v>
      </c>
      <c r="K303" s="52" t="s">
        <v>52</v>
      </c>
      <c r="L303" s="51">
        <v>3.25</v>
      </c>
    </row>
    <row r="304" spans="1:12" ht="15">
      <c r="A304" s="25"/>
      <c r="B304" s="16"/>
      <c r="C304" s="11"/>
      <c r="D304" s="7" t="s">
        <v>24</v>
      </c>
      <c r="E304" s="58" t="s">
        <v>51</v>
      </c>
      <c r="F304" s="60">
        <v>200</v>
      </c>
      <c r="G304" s="61">
        <v>0.83</v>
      </c>
      <c r="H304" s="61">
        <v>0.83</v>
      </c>
      <c r="I304" s="61">
        <v>19.670000000000002</v>
      </c>
      <c r="J304" s="61">
        <v>88.83</v>
      </c>
      <c r="K304" s="52" t="s">
        <v>52</v>
      </c>
      <c r="L304" s="51">
        <v>50.02</v>
      </c>
    </row>
    <row r="305" spans="1:12" ht="15">
      <c r="A305" s="25"/>
      <c r="B305" s="16"/>
      <c r="C305" s="11"/>
      <c r="D305" s="6"/>
      <c r="E305" s="58" t="s">
        <v>142</v>
      </c>
      <c r="F305" s="60">
        <v>15</v>
      </c>
      <c r="G305" s="61">
        <v>3.3</v>
      </c>
      <c r="H305" s="61">
        <v>3.95</v>
      </c>
      <c r="I305" s="61"/>
      <c r="J305" s="61">
        <v>48.9</v>
      </c>
      <c r="K305" s="52" t="s">
        <v>52</v>
      </c>
      <c r="L305" s="51">
        <v>11.13</v>
      </c>
    </row>
    <row r="306" spans="1:12" ht="15">
      <c r="A306" s="25"/>
      <c r="B306" s="16"/>
      <c r="C306" s="11"/>
      <c r="D306" s="6"/>
      <c r="E306" s="58"/>
      <c r="F306" s="60"/>
      <c r="G306" s="61"/>
      <c r="H306" s="61"/>
      <c r="I306" s="61"/>
      <c r="J306" s="6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615</v>
      </c>
      <c r="G307" s="21">
        <f t="shared" ref="G307" si="215">SUM(G300:G306)</f>
        <v>17.87</v>
      </c>
      <c r="H307" s="21">
        <f t="shared" ref="H307" si="216">SUM(H300:H306)</f>
        <v>16.34</v>
      </c>
      <c r="I307" s="21">
        <f t="shared" ref="I307" si="217">SUM(I300:I306)</f>
        <v>83.11</v>
      </c>
      <c r="J307" s="21">
        <f t="shared" ref="J307" si="218">SUM(J300:J306)</f>
        <v>551.51</v>
      </c>
      <c r="K307" s="27"/>
      <c r="L307" s="21">
        <f t="shared" ref="L307" si="219">SUM(L300:L306)</f>
        <v>89.289999999999992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30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136</v>
      </c>
      <c r="F312" s="60">
        <v>60</v>
      </c>
      <c r="G312" s="61">
        <v>0.5</v>
      </c>
      <c r="H312" s="61">
        <v>0.1</v>
      </c>
      <c r="I312" s="61">
        <v>1.5</v>
      </c>
      <c r="J312" s="61">
        <v>8.5</v>
      </c>
      <c r="K312" s="66" t="s">
        <v>137</v>
      </c>
      <c r="L312" s="51">
        <v>6.44</v>
      </c>
    </row>
    <row r="313" spans="1:12" ht="30">
      <c r="A313" s="25"/>
      <c r="B313" s="16"/>
      <c r="C313" s="11"/>
      <c r="D313" s="7" t="s">
        <v>28</v>
      </c>
      <c r="E313" s="58" t="s">
        <v>115</v>
      </c>
      <c r="F313" s="60">
        <v>200</v>
      </c>
      <c r="G313" s="61">
        <v>1.42</v>
      </c>
      <c r="H313" s="61">
        <v>3.72</v>
      </c>
      <c r="I313" s="61">
        <v>8.08</v>
      </c>
      <c r="J313" s="61">
        <v>71.2</v>
      </c>
      <c r="K313" s="66" t="s">
        <v>117</v>
      </c>
      <c r="L313" s="51">
        <v>11.4</v>
      </c>
    </row>
    <row r="314" spans="1:12" ht="30">
      <c r="A314" s="25"/>
      <c r="B314" s="16"/>
      <c r="C314" s="11"/>
      <c r="D314" s="7" t="s">
        <v>29</v>
      </c>
      <c r="E314" s="58" t="s">
        <v>116</v>
      </c>
      <c r="F314" s="60">
        <v>70</v>
      </c>
      <c r="G314" s="61">
        <v>12.79</v>
      </c>
      <c r="H314" s="61">
        <v>12.23</v>
      </c>
      <c r="I314" s="61">
        <v>11.57</v>
      </c>
      <c r="J314" s="61">
        <v>206.55</v>
      </c>
      <c r="K314" s="66" t="s">
        <v>81</v>
      </c>
      <c r="L314" s="51">
        <v>21.56</v>
      </c>
    </row>
    <row r="315" spans="1:12" ht="30">
      <c r="A315" s="25"/>
      <c r="B315" s="16"/>
      <c r="C315" s="11"/>
      <c r="D315" s="7" t="s">
        <v>30</v>
      </c>
      <c r="E315" s="59" t="s">
        <v>60</v>
      </c>
      <c r="F315" s="60">
        <v>150</v>
      </c>
      <c r="G315" s="61">
        <v>3.2</v>
      </c>
      <c r="H315" s="61">
        <v>5.2</v>
      </c>
      <c r="I315" s="61">
        <v>19.8</v>
      </c>
      <c r="J315" s="61">
        <v>139.4</v>
      </c>
      <c r="K315" s="66" t="s">
        <v>91</v>
      </c>
      <c r="L315" s="51">
        <v>44.37</v>
      </c>
    </row>
    <row r="316" spans="1:12" ht="30">
      <c r="A316" s="25"/>
      <c r="B316" s="16"/>
      <c r="C316" s="11"/>
      <c r="D316" s="7" t="s">
        <v>31</v>
      </c>
      <c r="E316" s="58" t="s">
        <v>113</v>
      </c>
      <c r="F316" s="60">
        <v>200</v>
      </c>
      <c r="G316" s="61">
        <v>0.2</v>
      </c>
      <c r="H316" s="61">
        <v>0.1</v>
      </c>
      <c r="I316" s="61">
        <v>9.9</v>
      </c>
      <c r="J316" s="61">
        <v>41.6</v>
      </c>
      <c r="K316" s="66" t="s">
        <v>118</v>
      </c>
      <c r="L316" s="51">
        <v>9.14</v>
      </c>
    </row>
    <row r="317" spans="1:12" ht="15">
      <c r="A317" s="25"/>
      <c r="B317" s="16"/>
      <c r="C317" s="11"/>
      <c r="D317" s="7" t="s">
        <v>32</v>
      </c>
      <c r="E317" s="58" t="s">
        <v>48</v>
      </c>
      <c r="F317" s="60">
        <v>60</v>
      </c>
      <c r="G317" s="61">
        <v>4.5999999999999996</v>
      </c>
      <c r="H317" s="61">
        <v>0.5</v>
      </c>
      <c r="I317" s="61">
        <v>29.5</v>
      </c>
      <c r="J317" s="61">
        <v>140.6</v>
      </c>
      <c r="K317" s="66" t="s">
        <v>55</v>
      </c>
      <c r="L317" s="51">
        <v>6.5</v>
      </c>
    </row>
    <row r="318" spans="1:12" ht="15">
      <c r="A318" s="25"/>
      <c r="B318" s="16"/>
      <c r="C318" s="11"/>
      <c r="D318" s="7" t="s">
        <v>33</v>
      </c>
      <c r="E318" s="58" t="s">
        <v>49</v>
      </c>
      <c r="F318" s="60">
        <v>30</v>
      </c>
      <c r="G318" s="61">
        <v>1.95</v>
      </c>
      <c r="H318" s="61">
        <v>0.3</v>
      </c>
      <c r="I318" s="61">
        <v>11.85</v>
      </c>
      <c r="J318" s="61">
        <v>58.65</v>
      </c>
      <c r="K318" s="66" t="s">
        <v>55</v>
      </c>
      <c r="L318" s="51">
        <v>2.25</v>
      </c>
    </row>
    <row r="319" spans="1:12" ht="15">
      <c r="A319" s="25"/>
      <c r="B319" s="16"/>
      <c r="C319" s="11"/>
      <c r="D319" s="6"/>
      <c r="E319" s="59" t="s">
        <v>138</v>
      </c>
      <c r="F319" s="60">
        <v>30</v>
      </c>
      <c r="G319" s="61">
        <v>0.87</v>
      </c>
      <c r="H319" s="61">
        <v>4.95</v>
      </c>
      <c r="I319" s="61">
        <v>1.98</v>
      </c>
      <c r="J319" s="61">
        <v>55.83</v>
      </c>
      <c r="K319" s="66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25">SUM(G312:G320)</f>
        <v>25.53</v>
      </c>
      <c r="H321" s="21">
        <f t="shared" ref="H321" si="226">SUM(H312:H320)</f>
        <v>27.1</v>
      </c>
      <c r="I321" s="21">
        <f t="shared" ref="I321" si="227">SUM(I312:I320)</f>
        <v>94.179999999999993</v>
      </c>
      <c r="J321" s="21">
        <f t="shared" ref="J321" si="228">SUM(J312:J320)</f>
        <v>722.33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73" t="s">
        <v>4</v>
      </c>
      <c r="D341" s="74"/>
      <c r="E341" s="33"/>
      <c r="F341" s="34">
        <f>F307+F311+F321+F326+F333+F340</f>
        <v>1415</v>
      </c>
      <c r="G341" s="34">
        <f t="shared" ref="G341" si="245">G307+G311+G321+G326+G333+G340</f>
        <v>43.400000000000006</v>
      </c>
      <c r="H341" s="34">
        <f t="shared" ref="H341" si="246">H307+H311+H321+H326+H333+H340</f>
        <v>43.44</v>
      </c>
      <c r="I341" s="34">
        <f t="shared" ref="I341" si="247">I307+I311+I321+I326+I333+I340</f>
        <v>177.29</v>
      </c>
      <c r="J341" s="34">
        <f t="shared" ref="J341" si="248">J307+J311+J321+J326+J333+J340</f>
        <v>1273.8400000000001</v>
      </c>
      <c r="K341" s="35"/>
      <c r="L341" s="34">
        <f t="shared" ref="L341" ca="1" si="249">L307+L311+L321+L326+L333+L340</f>
        <v>0</v>
      </c>
    </row>
    <row r="342" spans="1:12" ht="30">
      <c r="A342" s="15">
        <v>2</v>
      </c>
      <c r="B342" s="16">
        <v>2</v>
      </c>
      <c r="C342" s="24" t="s">
        <v>20</v>
      </c>
      <c r="D342" s="5" t="s">
        <v>21</v>
      </c>
      <c r="E342" s="59" t="s">
        <v>99</v>
      </c>
      <c r="F342" s="62">
        <v>200</v>
      </c>
      <c r="G342" s="63">
        <v>10.533333333333333</v>
      </c>
      <c r="H342" s="63">
        <v>9.0666666666666664</v>
      </c>
      <c r="I342" s="63">
        <v>38.266666666666666</v>
      </c>
      <c r="J342" s="63">
        <v>276.93333333333334</v>
      </c>
      <c r="K342" s="67" t="s">
        <v>102</v>
      </c>
      <c r="L342" s="48">
        <v>23.74</v>
      </c>
    </row>
    <row r="343" spans="1:12" ht="30">
      <c r="A343" s="15"/>
      <c r="B343" s="16"/>
      <c r="C343" s="11"/>
      <c r="D343" s="6"/>
      <c r="E343" s="58" t="s">
        <v>100</v>
      </c>
      <c r="F343" s="60">
        <v>40</v>
      </c>
      <c r="G343" s="61">
        <v>4.8</v>
      </c>
      <c r="H343" s="61">
        <v>4</v>
      </c>
      <c r="I343" s="61">
        <v>0.3</v>
      </c>
      <c r="J343" s="61">
        <v>56.6</v>
      </c>
      <c r="K343" s="66" t="s">
        <v>103</v>
      </c>
      <c r="L343" s="51"/>
    </row>
    <row r="344" spans="1:12" ht="30">
      <c r="A344" s="15"/>
      <c r="B344" s="16"/>
      <c r="C344" s="11"/>
      <c r="D344" s="7" t="s">
        <v>22</v>
      </c>
      <c r="E344" s="58" t="s">
        <v>98</v>
      </c>
      <c r="F344" s="60">
        <v>200</v>
      </c>
      <c r="G344" s="61">
        <v>0.3</v>
      </c>
      <c r="H344" s="61">
        <v>0.1</v>
      </c>
      <c r="I344" s="61">
        <v>7.1</v>
      </c>
      <c r="J344" s="61">
        <v>30</v>
      </c>
      <c r="K344" s="66" t="s">
        <v>104</v>
      </c>
      <c r="L344" s="51">
        <v>3.98</v>
      </c>
    </row>
    <row r="345" spans="1:12" ht="15">
      <c r="A345" s="15"/>
      <c r="B345" s="16"/>
      <c r="C345" s="11"/>
      <c r="D345" s="7" t="s">
        <v>23</v>
      </c>
      <c r="E345" s="58" t="s">
        <v>49</v>
      </c>
      <c r="F345" s="60">
        <v>20</v>
      </c>
      <c r="G345" s="61">
        <v>1.3</v>
      </c>
      <c r="H345" s="61">
        <v>0.2</v>
      </c>
      <c r="I345" s="61">
        <v>7.9</v>
      </c>
      <c r="J345" s="61">
        <v>39.1</v>
      </c>
      <c r="K345" s="66" t="s">
        <v>55</v>
      </c>
      <c r="L345" s="51">
        <v>1.88</v>
      </c>
    </row>
    <row r="346" spans="1:12" ht="15">
      <c r="A346" s="15"/>
      <c r="B346" s="16"/>
      <c r="C346" s="11"/>
      <c r="D346" s="7" t="s">
        <v>23</v>
      </c>
      <c r="E346" s="58" t="s">
        <v>130</v>
      </c>
      <c r="F346" s="60">
        <v>30</v>
      </c>
      <c r="G346" s="61">
        <v>2.31</v>
      </c>
      <c r="H346" s="61">
        <v>0.81</v>
      </c>
      <c r="I346" s="61">
        <v>16.14</v>
      </c>
      <c r="J346" s="61">
        <v>82.5</v>
      </c>
      <c r="K346" s="66" t="s">
        <v>55</v>
      </c>
      <c r="L346" s="51">
        <v>4.88</v>
      </c>
    </row>
    <row r="347" spans="1:12" ht="15">
      <c r="A347" s="15"/>
      <c r="B347" s="16"/>
      <c r="C347" s="11"/>
      <c r="D347" s="6"/>
      <c r="E347" s="58" t="s">
        <v>50</v>
      </c>
      <c r="F347" s="60">
        <v>10</v>
      </c>
      <c r="G347" s="61">
        <v>0.06</v>
      </c>
      <c r="H347" s="61">
        <v>8.25</v>
      </c>
      <c r="I347" s="61">
        <v>0.09</v>
      </c>
      <c r="J347" s="61">
        <v>75</v>
      </c>
      <c r="K347" s="66" t="s">
        <v>55</v>
      </c>
      <c r="L347" s="51">
        <v>3.65</v>
      </c>
    </row>
    <row r="348" spans="1:12" ht="15">
      <c r="A348" s="15"/>
      <c r="B348" s="16"/>
      <c r="C348" s="11"/>
      <c r="D348" s="7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>SUM(G342:G348)</f>
        <v>19.303333333333331</v>
      </c>
      <c r="H349" s="21">
        <f>SUM(H342:H348)</f>
        <v>22.426666666666666</v>
      </c>
      <c r="I349" s="21">
        <f>SUM(I342:I348)</f>
        <v>69.796666666666667</v>
      </c>
      <c r="J349" s="21">
        <f>SUM(J342:J348)</f>
        <v>560.13333333333344</v>
      </c>
      <c r="K349" s="27"/>
      <c r="L349" s="21">
        <f>SUM(L342:L348)</f>
        <v>38.129999999999995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0">SUM(G350:G352)</f>
        <v>0</v>
      </c>
      <c r="H353" s="21">
        <f t="shared" ref="H353" si="251">SUM(H350:H352)</f>
        <v>0</v>
      </c>
      <c r="I353" s="21">
        <f t="shared" ref="I353" si="252">SUM(I350:I352)</f>
        <v>0</v>
      </c>
      <c r="J353" s="21">
        <f t="shared" ref="J353" si="253">SUM(J350:J352)</f>
        <v>0</v>
      </c>
      <c r="K353" s="27"/>
      <c r="L353" s="21">
        <f t="shared" ref="L353" ca="1" si="254">SUM(L350:L358)</f>
        <v>0</v>
      </c>
    </row>
    <row r="354" spans="1:12" ht="30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8" t="s">
        <v>72</v>
      </c>
      <c r="F354" s="60">
        <v>60</v>
      </c>
      <c r="G354" s="61">
        <v>0.7</v>
      </c>
      <c r="H354" s="61">
        <v>0.1</v>
      </c>
      <c r="I354" s="61">
        <v>2.2999999999999998</v>
      </c>
      <c r="J354" s="61">
        <v>12.8</v>
      </c>
      <c r="K354" s="66" t="s">
        <v>76</v>
      </c>
      <c r="L354" s="51">
        <v>7.54</v>
      </c>
    </row>
    <row r="355" spans="1:12" ht="15">
      <c r="A355" s="15"/>
      <c r="B355" s="16"/>
      <c r="C355" s="11"/>
      <c r="D355" s="7" t="s">
        <v>28</v>
      </c>
      <c r="E355" s="58" t="s">
        <v>143</v>
      </c>
      <c r="F355" s="60">
        <v>200</v>
      </c>
      <c r="G355" s="61">
        <v>6.09</v>
      </c>
      <c r="H355" s="61">
        <v>2.96</v>
      </c>
      <c r="I355" s="61">
        <v>9.67</v>
      </c>
      <c r="J355" s="61">
        <v>89.47</v>
      </c>
      <c r="K355" s="66" t="s">
        <v>144</v>
      </c>
      <c r="L355" s="51">
        <v>8.07</v>
      </c>
    </row>
    <row r="356" spans="1:12" ht="30">
      <c r="A356" s="15"/>
      <c r="B356" s="16"/>
      <c r="C356" s="11"/>
      <c r="D356" s="7" t="s">
        <v>29</v>
      </c>
      <c r="E356" s="58" t="s">
        <v>64</v>
      </c>
      <c r="F356" s="60">
        <v>150</v>
      </c>
      <c r="G356" s="61">
        <v>3.7</v>
      </c>
      <c r="H356" s="61">
        <v>4.8</v>
      </c>
      <c r="I356" s="61">
        <v>36.5</v>
      </c>
      <c r="J356" s="61">
        <v>203.5</v>
      </c>
      <c r="K356" s="66" t="s">
        <v>89</v>
      </c>
      <c r="L356" s="51">
        <v>10.91</v>
      </c>
    </row>
    <row r="357" spans="1:12" ht="30">
      <c r="A357" s="15"/>
      <c r="B357" s="16"/>
      <c r="C357" s="11"/>
      <c r="D357" s="7" t="s">
        <v>30</v>
      </c>
      <c r="E357" s="58" t="s">
        <v>75</v>
      </c>
      <c r="F357" s="60">
        <v>100</v>
      </c>
      <c r="G357" s="61">
        <v>14.1</v>
      </c>
      <c r="H357" s="61">
        <v>5.7</v>
      </c>
      <c r="I357" s="61">
        <v>4.4000000000000004</v>
      </c>
      <c r="J357" s="61">
        <v>126.4</v>
      </c>
      <c r="K357" s="66" t="s">
        <v>123</v>
      </c>
      <c r="L357" s="51">
        <v>35.07</v>
      </c>
    </row>
    <row r="358" spans="1:12" ht="30">
      <c r="A358" s="15"/>
      <c r="B358" s="16"/>
      <c r="C358" s="11"/>
      <c r="D358" s="7" t="s">
        <v>31</v>
      </c>
      <c r="E358" s="58" t="s">
        <v>141</v>
      </c>
      <c r="F358" s="60">
        <v>200</v>
      </c>
      <c r="G358" s="61">
        <v>0.5</v>
      </c>
      <c r="H358" s="61"/>
      <c r="I358" s="61">
        <v>19.8</v>
      </c>
      <c r="J358" s="61">
        <v>81</v>
      </c>
      <c r="K358" s="66" t="s">
        <v>80</v>
      </c>
      <c r="L358" s="51">
        <v>5.42</v>
      </c>
    </row>
    <row r="359" spans="1:12" ht="15">
      <c r="A359" s="15"/>
      <c r="B359" s="16"/>
      <c r="C359" s="11"/>
      <c r="D359" s="7" t="s">
        <v>32</v>
      </c>
      <c r="E359" s="58" t="s">
        <v>48</v>
      </c>
      <c r="F359" s="60">
        <v>60</v>
      </c>
      <c r="G359" s="61">
        <v>4.5999999999999996</v>
      </c>
      <c r="H359" s="61">
        <v>0.5</v>
      </c>
      <c r="I359" s="61">
        <v>29.5</v>
      </c>
      <c r="J359" s="61">
        <v>140.6</v>
      </c>
      <c r="K359" s="66" t="s">
        <v>55</v>
      </c>
      <c r="L359" s="51">
        <v>6.51</v>
      </c>
    </row>
    <row r="360" spans="1:12" ht="15">
      <c r="A360" s="15"/>
      <c r="B360" s="16"/>
      <c r="C360" s="11"/>
      <c r="D360" s="7" t="s">
        <v>33</v>
      </c>
      <c r="E360" s="58" t="s">
        <v>49</v>
      </c>
      <c r="F360" s="60">
        <v>30</v>
      </c>
      <c r="G360" s="61">
        <v>1.95</v>
      </c>
      <c r="H360" s="61">
        <v>0.3</v>
      </c>
      <c r="I360" s="61">
        <v>11.85</v>
      </c>
      <c r="J360" s="61">
        <v>58.65</v>
      </c>
      <c r="K360" s="66" t="s">
        <v>55</v>
      </c>
      <c r="L360" s="51">
        <v>2.25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5">SUM(G354:G362)</f>
        <v>31.639999999999997</v>
      </c>
      <c r="H363" s="21">
        <f t="shared" ref="H363" si="256">SUM(H354:H362)</f>
        <v>14.36</v>
      </c>
      <c r="I363" s="21">
        <f t="shared" ref="I363" si="257">SUM(I354:I362)</f>
        <v>114.02</v>
      </c>
      <c r="J363" s="21">
        <f t="shared" ref="J363" si="258">SUM(J354:J362)</f>
        <v>712.42</v>
      </c>
      <c r="K363" s="27"/>
      <c r="L363" s="21">
        <f t="shared" ref="L363" ca="1" si="259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0">SUM(G364:G367)</f>
        <v>0</v>
      </c>
      <c r="H368" s="21">
        <f t="shared" ref="H368" si="261">SUM(H364:H367)</f>
        <v>0</v>
      </c>
      <c r="I368" s="21">
        <f t="shared" ref="I368" si="262">SUM(I364:I367)</f>
        <v>0</v>
      </c>
      <c r="J368" s="21">
        <f t="shared" ref="J368" si="263">SUM(J364:J367)</f>
        <v>0</v>
      </c>
      <c r="K368" s="27"/>
      <c r="L368" s="21">
        <f t="shared" ref="L368" ca="1" si="264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5">SUM(G369:G374)</f>
        <v>0</v>
      </c>
      <c r="H375" s="21">
        <f t="shared" ref="H375" si="266">SUM(H369:H374)</f>
        <v>0</v>
      </c>
      <c r="I375" s="21">
        <f t="shared" ref="I375" si="267">SUM(I369:I374)</f>
        <v>0</v>
      </c>
      <c r="J375" s="21">
        <f t="shared" ref="J375" si="268">SUM(J369:J374)</f>
        <v>0</v>
      </c>
      <c r="K375" s="27"/>
      <c r="L375" s="21">
        <f t="shared" ref="L375" ca="1" si="269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0">SUM(G376:G381)</f>
        <v>0</v>
      </c>
      <c r="H382" s="21">
        <f t="shared" ref="H382" si="271">SUM(H376:H381)</f>
        <v>0</v>
      </c>
      <c r="I382" s="21">
        <f t="shared" ref="I382" si="272">SUM(I376:I381)</f>
        <v>0</v>
      </c>
      <c r="J382" s="21">
        <f t="shared" ref="J382" si="273">SUM(J376:J381)</f>
        <v>0</v>
      </c>
      <c r="K382" s="27"/>
      <c r="L382" s="21">
        <f t="shared" ref="L382" ca="1" si="274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73" t="s">
        <v>4</v>
      </c>
      <c r="D383" s="74"/>
      <c r="E383" s="33"/>
      <c r="F383" s="34">
        <f>F349+F353+F363+F368+F375+F382</f>
        <v>1300</v>
      </c>
      <c r="G383" s="34">
        <f t="shared" ref="G383" si="275">G349+G353+G363+G368+G375+G382</f>
        <v>50.943333333333328</v>
      </c>
      <c r="H383" s="34">
        <f t="shared" ref="H383" si="276">H349+H353+H363+H368+H375+H382</f>
        <v>36.786666666666662</v>
      </c>
      <c r="I383" s="34">
        <f t="shared" ref="I383" si="277">I349+I353+I363+I368+I375+I382</f>
        <v>183.81666666666666</v>
      </c>
      <c r="J383" s="34">
        <f t="shared" ref="J383" si="278">J349+J353+J363+J368+J375+J382</f>
        <v>1272.5533333333333</v>
      </c>
      <c r="K383" s="35"/>
      <c r="L383" s="34">
        <f t="shared" ref="L383" ca="1" si="279">L349+L353+L363+L368+L375+L382</f>
        <v>0</v>
      </c>
    </row>
    <row r="384" spans="1:12" ht="30">
      <c r="A384" s="22">
        <v>2</v>
      </c>
      <c r="B384" s="23">
        <v>3</v>
      </c>
      <c r="C384" s="24" t="s">
        <v>20</v>
      </c>
      <c r="D384" s="5" t="s">
        <v>21</v>
      </c>
      <c r="E384" s="58" t="s">
        <v>111</v>
      </c>
      <c r="F384" s="60">
        <v>100</v>
      </c>
      <c r="G384" s="61">
        <v>19.8</v>
      </c>
      <c r="H384" s="61">
        <v>7.13</v>
      </c>
      <c r="I384" s="61">
        <v>14.47</v>
      </c>
      <c r="J384" s="61">
        <v>200.8</v>
      </c>
      <c r="K384" s="66" t="s">
        <v>112</v>
      </c>
      <c r="L384" s="48">
        <v>17.28</v>
      </c>
    </row>
    <row r="385" spans="1:12" ht="15">
      <c r="A385" s="25"/>
      <c r="B385" s="16"/>
      <c r="C385" s="11"/>
      <c r="D385" s="6" t="s">
        <v>23</v>
      </c>
      <c r="E385" s="58" t="s">
        <v>135</v>
      </c>
      <c r="F385" s="64">
        <v>30</v>
      </c>
      <c r="G385" s="61">
        <v>2.31</v>
      </c>
      <c r="H385" s="61">
        <v>0.81</v>
      </c>
      <c r="I385" s="61">
        <v>16.14</v>
      </c>
      <c r="J385" s="61">
        <v>82.5</v>
      </c>
      <c r="K385" s="66" t="s">
        <v>55</v>
      </c>
      <c r="L385" s="51">
        <v>1.5</v>
      </c>
    </row>
    <row r="386" spans="1:12" ht="30">
      <c r="A386" s="25"/>
      <c r="B386" s="16"/>
      <c r="C386" s="11"/>
      <c r="D386" s="7" t="s">
        <v>22</v>
      </c>
      <c r="E386" s="58" t="s">
        <v>62</v>
      </c>
      <c r="F386" s="60">
        <v>200</v>
      </c>
      <c r="G386" s="61">
        <v>0.2</v>
      </c>
      <c r="H386" s="61">
        <v>0</v>
      </c>
      <c r="I386" s="61">
        <v>6.4</v>
      </c>
      <c r="J386" s="61">
        <v>26.8</v>
      </c>
      <c r="K386" s="66" t="s">
        <v>83</v>
      </c>
      <c r="L386" s="51">
        <v>1.39</v>
      </c>
    </row>
    <row r="387" spans="1:12" ht="15">
      <c r="A387" s="25"/>
      <c r="B387" s="16"/>
      <c r="C387" s="11"/>
      <c r="D387" s="7"/>
      <c r="E387" s="58"/>
      <c r="F387" s="64"/>
      <c r="G387" s="61"/>
      <c r="H387" s="61"/>
      <c r="I387" s="61"/>
      <c r="J387" s="61"/>
      <c r="K387" s="66"/>
      <c r="L387" s="51"/>
    </row>
    <row r="388" spans="1:12" ht="15">
      <c r="A388" s="25"/>
      <c r="B388" s="16"/>
      <c r="C388" s="11"/>
      <c r="D388" s="7" t="s">
        <v>24</v>
      </c>
      <c r="E388" s="58" t="s">
        <v>51</v>
      </c>
      <c r="F388" s="60">
        <v>200</v>
      </c>
      <c r="G388" s="61">
        <v>0.78</v>
      </c>
      <c r="H388" s="61">
        <v>0.78</v>
      </c>
      <c r="I388" s="61">
        <v>19.57</v>
      </c>
      <c r="J388" s="61">
        <v>88.78</v>
      </c>
      <c r="K388" s="66" t="s">
        <v>55</v>
      </c>
      <c r="L388" s="51">
        <v>41.96</v>
      </c>
    </row>
    <row r="389" spans="1:12" ht="15">
      <c r="A389" s="25"/>
      <c r="B389" s="16"/>
      <c r="C389" s="11"/>
      <c r="D389" s="6"/>
      <c r="E389" s="58" t="s">
        <v>145</v>
      </c>
      <c r="F389" s="60">
        <v>50</v>
      </c>
      <c r="G389" s="61">
        <v>3.95</v>
      </c>
      <c r="H389" s="61">
        <v>4.3499999999999996</v>
      </c>
      <c r="I389" s="61">
        <v>27.2</v>
      </c>
      <c r="J389" s="61">
        <v>160.5</v>
      </c>
      <c r="K389" s="66" t="s">
        <v>55</v>
      </c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580</v>
      </c>
      <c r="G391" s="21">
        <f t="shared" ref="G391" si="280">SUM(G384:G390)</f>
        <v>27.04</v>
      </c>
      <c r="H391" s="21">
        <f t="shared" ref="H391" si="281">SUM(H384:H390)</f>
        <v>13.069999999999999</v>
      </c>
      <c r="I391" s="21">
        <f t="shared" ref="I391" si="282">SUM(I384:I390)</f>
        <v>83.78</v>
      </c>
      <c r="J391" s="21">
        <f t="shared" ref="J391" si="283">SUM(J384:J390)</f>
        <v>559.38</v>
      </c>
      <c r="K391" s="27"/>
      <c r="L391" s="21">
        <f t="shared" ref="L391:L433" si="284">SUM(L384:L390)</f>
        <v>62.13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5">SUM(G392:G394)</f>
        <v>0</v>
      </c>
      <c r="H395" s="21">
        <f t="shared" ref="H395" si="286">SUM(H392:H394)</f>
        <v>0</v>
      </c>
      <c r="I395" s="21">
        <f t="shared" ref="I395" si="287">SUM(I392:I394)</f>
        <v>0</v>
      </c>
      <c r="J395" s="21">
        <f t="shared" ref="J395" si="288">SUM(J392:J394)</f>
        <v>0</v>
      </c>
      <c r="K395" s="27"/>
      <c r="L395" s="21">
        <f t="shared" ref="L395" ca="1" si="289">SUM(L392:L400)</f>
        <v>0</v>
      </c>
    </row>
    <row r="396" spans="1:12" ht="30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105</v>
      </c>
      <c r="F396" s="60">
        <v>60</v>
      </c>
      <c r="G396" s="61">
        <v>0.9</v>
      </c>
      <c r="H396" s="61">
        <v>0.1</v>
      </c>
      <c r="I396" s="61">
        <v>5.2</v>
      </c>
      <c r="J396" s="61">
        <v>25.2</v>
      </c>
      <c r="K396" s="66" t="s">
        <v>108</v>
      </c>
      <c r="L396" s="51">
        <v>13.17</v>
      </c>
    </row>
    <row r="397" spans="1:12" ht="30">
      <c r="A397" s="25"/>
      <c r="B397" s="16"/>
      <c r="C397" s="11"/>
      <c r="D397" s="7" t="s">
        <v>28</v>
      </c>
      <c r="E397" s="59" t="s">
        <v>146</v>
      </c>
      <c r="F397" s="62">
        <v>200</v>
      </c>
      <c r="G397" s="63">
        <v>1.9200000000000002</v>
      </c>
      <c r="H397" s="63">
        <v>5.14</v>
      </c>
      <c r="I397" s="63">
        <v>13.22</v>
      </c>
      <c r="J397" s="63">
        <v>106.66</v>
      </c>
      <c r="K397" s="67" t="s">
        <v>147</v>
      </c>
      <c r="L397" s="51">
        <v>11.24</v>
      </c>
    </row>
    <row r="398" spans="1:12" ht="30">
      <c r="A398" s="25"/>
      <c r="B398" s="16"/>
      <c r="C398" s="11"/>
      <c r="D398" s="7" t="s">
        <v>29</v>
      </c>
      <c r="E398" s="59" t="s">
        <v>60</v>
      </c>
      <c r="F398" s="62">
        <v>150</v>
      </c>
      <c r="G398" s="63">
        <v>3.2</v>
      </c>
      <c r="H398" s="63">
        <v>5.2</v>
      </c>
      <c r="I398" s="63">
        <v>19.8</v>
      </c>
      <c r="J398" s="63">
        <v>139.4</v>
      </c>
      <c r="K398" s="67" t="s">
        <v>81</v>
      </c>
      <c r="L398" s="51">
        <v>9.6199999999999992</v>
      </c>
    </row>
    <row r="399" spans="1:12" ht="30">
      <c r="A399" s="25"/>
      <c r="B399" s="16"/>
      <c r="C399" s="11"/>
      <c r="D399" s="7" t="s">
        <v>30</v>
      </c>
      <c r="E399" s="58" t="s">
        <v>119</v>
      </c>
      <c r="F399" s="60">
        <v>60</v>
      </c>
      <c r="G399" s="61">
        <v>11.44</v>
      </c>
      <c r="H399" s="61">
        <v>2.56</v>
      </c>
      <c r="I399" s="61">
        <v>8</v>
      </c>
      <c r="J399" s="61">
        <v>101.2</v>
      </c>
      <c r="K399" s="66" t="s">
        <v>148</v>
      </c>
      <c r="L399" s="51">
        <v>46.1</v>
      </c>
    </row>
    <row r="400" spans="1:12" ht="30">
      <c r="A400" s="25"/>
      <c r="B400" s="16"/>
      <c r="C400" s="11"/>
      <c r="D400" s="7" t="s">
        <v>31</v>
      </c>
      <c r="E400" s="59" t="s">
        <v>113</v>
      </c>
      <c r="F400" s="62">
        <v>200</v>
      </c>
      <c r="G400" s="63">
        <v>0.2</v>
      </c>
      <c r="H400" s="63">
        <v>0.1</v>
      </c>
      <c r="I400" s="63">
        <v>9.9</v>
      </c>
      <c r="J400" s="63">
        <v>41.6</v>
      </c>
      <c r="K400" s="67" t="s">
        <v>118</v>
      </c>
      <c r="L400" s="51">
        <v>5.78</v>
      </c>
    </row>
    <row r="401" spans="1:12" ht="15">
      <c r="A401" s="25"/>
      <c r="B401" s="16"/>
      <c r="C401" s="11"/>
      <c r="D401" s="7" t="s">
        <v>32</v>
      </c>
      <c r="E401" s="58" t="s">
        <v>48</v>
      </c>
      <c r="F401" s="60">
        <v>60</v>
      </c>
      <c r="G401" s="61">
        <v>4.5999999999999996</v>
      </c>
      <c r="H401" s="61">
        <v>0.5</v>
      </c>
      <c r="I401" s="61">
        <v>29.5</v>
      </c>
      <c r="J401" s="61">
        <v>140.6</v>
      </c>
      <c r="K401" s="66" t="s">
        <v>55</v>
      </c>
      <c r="L401" s="51">
        <v>3.25</v>
      </c>
    </row>
    <row r="402" spans="1:12" ht="15">
      <c r="A402" s="25"/>
      <c r="B402" s="16"/>
      <c r="C402" s="11"/>
      <c r="D402" s="7" t="s">
        <v>33</v>
      </c>
      <c r="E402" s="58" t="s">
        <v>49</v>
      </c>
      <c r="F402" s="60">
        <v>30</v>
      </c>
      <c r="G402" s="61">
        <v>1.95</v>
      </c>
      <c r="H402" s="61">
        <v>0.3</v>
      </c>
      <c r="I402" s="61">
        <v>11.85</v>
      </c>
      <c r="J402" s="61">
        <v>58.65</v>
      </c>
      <c r="K402" s="66" t="s">
        <v>55</v>
      </c>
      <c r="L402" s="51">
        <v>2.25</v>
      </c>
    </row>
    <row r="403" spans="1:12" ht="30">
      <c r="A403" s="25"/>
      <c r="B403" s="16"/>
      <c r="C403" s="11"/>
      <c r="D403" s="6"/>
      <c r="E403" s="58" t="s">
        <v>138</v>
      </c>
      <c r="F403" s="60">
        <v>30</v>
      </c>
      <c r="G403" s="61">
        <v>0.87</v>
      </c>
      <c r="H403" s="61">
        <v>4.95</v>
      </c>
      <c r="I403" s="61">
        <v>1.98</v>
      </c>
      <c r="J403" s="61">
        <v>55.83</v>
      </c>
      <c r="K403" s="66" t="s">
        <v>91</v>
      </c>
      <c r="L403" s="51"/>
    </row>
    <row r="404" spans="1:12" ht="15">
      <c r="A404" s="25"/>
      <c r="B404" s="16"/>
      <c r="C404" s="11"/>
      <c r="D404" s="6"/>
      <c r="E404" s="58"/>
      <c r="F404" s="60"/>
      <c r="G404" s="61"/>
      <c r="H404" s="61"/>
      <c r="I404" s="61"/>
      <c r="J404" s="61"/>
      <c r="K404" s="66"/>
      <c r="L404" s="51">
        <v>5.0199999999999996</v>
      </c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790</v>
      </c>
      <c r="G405" s="21">
        <f t="shared" ref="G405" si="290">SUM(G396:G404)</f>
        <v>25.08</v>
      </c>
      <c r="H405" s="21">
        <f t="shared" ref="H405" si="291">SUM(H396:H404)</f>
        <v>18.850000000000001</v>
      </c>
      <c r="I405" s="21">
        <f t="shared" ref="I405" si="292">SUM(I396:I404)</f>
        <v>99.45</v>
      </c>
      <c r="J405" s="21">
        <f t="shared" ref="J405" si="293">SUM(J396:J404)</f>
        <v>669.14</v>
      </c>
      <c r="K405" s="27"/>
      <c r="L405" s="21">
        <f t="shared" ref="L405" ca="1" si="294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5">SUM(G406:G409)</f>
        <v>0</v>
      </c>
      <c r="H410" s="21">
        <f t="shared" ref="H410" si="296">SUM(H406:H409)</f>
        <v>0</v>
      </c>
      <c r="I410" s="21">
        <f t="shared" ref="I410" si="297">SUM(I406:I409)</f>
        <v>0</v>
      </c>
      <c r="J410" s="21">
        <f t="shared" ref="J410" si="298">SUM(J406:J409)</f>
        <v>0</v>
      </c>
      <c r="K410" s="27"/>
      <c r="L410" s="21">
        <f t="shared" ref="L410" ca="1" si="299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0">SUM(G411:G416)</f>
        <v>0</v>
      </c>
      <c r="H417" s="21">
        <f t="shared" ref="H417" si="301">SUM(H411:H416)</f>
        <v>0</v>
      </c>
      <c r="I417" s="21">
        <f t="shared" ref="I417" si="302">SUM(I411:I416)</f>
        <v>0</v>
      </c>
      <c r="J417" s="21">
        <f t="shared" ref="J417" si="303">SUM(J411:J416)</f>
        <v>0</v>
      </c>
      <c r="K417" s="27"/>
      <c r="L417" s="21">
        <f t="shared" ref="L417" ca="1" si="304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5">SUM(G418:G423)</f>
        <v>0</v>
      </c>
      <c r="H424" s="21">
        <f t="shared" ref="H424" si="306">SUM(H418:H423)</f>
        <v>0</v>
      </c>
      <c r="I424" s="21">
        <f t="shared" ref="I424" si="307">SUM(I418:I423)</f>
        <v>0</v>
      </c>
      <c r="J424" s="21">
        <f t="shared" ref="J424" si="308">SUM(J418:J423)</f>
        <v>0</v>
      </c>
      <c r="K424" s="27"/>
      <c r="L424" s="21">
        <f t="shared" ref="L424" ca="1" si="309">SUM(L418:L426)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73" t="s">
        <v>4</v>
      </c>
      <c r="D425" s="74"/>
      <c r="E425" s="33"/>
      <c r="F425" s="34">
        <f>F391+F395+F405+F410+F417+F424</f>
        <v>1370</v>
      </c>
      <c r="G425" s="34">
        <f t="shared" ref="G425" si="310">G391+G395+G405+G410+G417+G424</f>
        <v>52.12</v>
      </c>
      <c r="H425" s="34">
        <f t="shared" ref="H425" si="311">H391+H395+H405+H410+H417+H424</f>
        <v>31.92</v>
      </c>
      <c r="I425" s="34">
        <f t="shared" ref="I425" si="312">I391+I395+I405+I410+I417+I424</f>
        <v>183.23000000000002</v>
      </c>
      <c r="J425" s="34">
        <f t="shared" ref="J425" si="313">J391+J395+J405+J410+J417+J424</f>
        <v>1228.52</v>
      </c>
      <c r="K425" s="35"/>
      <c r="L425" s="34">
        <f t="shared" ref="L425" ca="1" si="314">L391+L395+L405+L410+L417+L424</f>
        <v>0</v>
      </c>
    </row>
    <row r="426" spans="1:12" ht="30">
      <c r="A426" s="22">
        <v>2</v>
      </c>
      <c r="B426" s="23">
        <v>4</v>
      </c>
      <c r="C426" s="24" t="s">
        <v>20</v>
      </c>
      <c r="D426" s="5" t="s">
        <v>21</v>
      </c>
      <c r="E426" s="58" t="s">
        <v>60</v>
      </c>
      <c r="F426" s="60">
        <v>150</v>
      </c>
      <c r="G426" s="61">
        <v>3.2</v>
      </c>
      <c r="H426" s="61">
        <v>5.2</v>
      </c>
      <c r="I426" s="61">
        <v>19.8</v>
      </c>
      <c r="J426" s="61">
        <v>139.4</v>
      </c>
      <c r="K426" s="66" t="s">
        <v>81</v>
      </c>
      <c r="L426" s="48">
        <v>21.49</v>
      </c>
    </row>
    <row r="427" spans="1:12" ht="30">
      <c r="A427" s="25"/>
      <c r="B427" s="16"/>
      <c r="C427" s="11"/>
      <c r="D427" s="6"/>
      <c r="E427" s="58" t="s">
        <v>61</v>
      </c>
      <c r="F427" s="60">
        <v>70</v>
      </c>
      <c r="G427" s="61">
        <v>13.44</v>
      </c>
      <c r="H427" s="61">
        <v>2.9866666666666668</v>
      </c>
      <c r="I427" s="61">
        <v>9.4266666666666659</v>
      </c>
      <c r="J427" s="61">
        <v>117.97333333333333</v>
      </c>
      <c r="K427" s="66" t="s">
        <v>93</v>
      </c>
      <c r="L427" s="51">
        <v>33.46</v>
      </c>
    </row>
    <row r="428" spans="1:12" ht="30">
      <c r="A428" s="25"/>
      <c r="B428" s="16"/>
      <c r="C428" s="11"/>
      <c r="D428" s="7" t="s">
        <v>22</v>
      </c>
      <c r="E428" s="58" t="s">
        <v>62</v>
      </c>
      <c r="F428" s="60">
        <v>200</v>
      </c>
      <c r="G428" s="61">
        <v>0.2</v>
      </c>
      <c r="H428" s="61">
        <v>0</v>
      </c>
      <c r="I428" s="61">
        <v>6.4</v>
      </c>
      <c r="J428" s="61">
        <v>26.8</v>
      </c>
      <c r="K428" s="68" t="s">
        <v>53</v>
      </c>
      <c r="L428" s="51">
        <v>9.42</v>
      </c>
    </row>
    <row r="429" spans="1:12" ht="15">
      <c r="A429" s="25"/>
      <c r="B429" s="16"/>
      <c r="C429" s="11"/>
      <c r="D429" s="7" t="s">
        <v>23</v>
      </c>
      <c r="E429" s="58" t="s">
        <v>49</v>
      </c>
      <c r="F429" s="60">
        <v>25</v>
      </c>
      <c r="G429" s="61">
        <v>1.625</v>
      </c>
      <c r="H429" s="61">
        <v>0.25</v>
      </c>
      <c r="I429" s="61">
        <v>9.875</v>
      </c>
      <c r="J429" s="61">
        <v>48.875</v>
      </c>
      <c r="K429" s="66" t="s">
        <v>55</v>
      </c>
      <c r="L429" s="51">
        <v>1.87</v>
      </c>
    </row>
    <row r="430" spans="1:12" ht="15">
      <c r="A430" s="25"/>
      <c r="B430" s="16"/>
      <c r="C430" s="11"/>
      <c r="D430" s="7" t="s">
        <v>24</v>
      </c>
      <c r="E430" s="58" t="s">
        <v>130</v>
      </c>
      <c r="F430" s="60">
        <v>45</v>
      </c>
      <c r="G430" s="61">
        <v>3.47</v>
      </c>
      <c r="H430" s="61">
        <v>1.22</v>
      </c>
      <c r="I430" s="61">
        <v>24.21</v>
      </c>
      <c r="J430" s="61">
        <v>123.75</v>
      </c>
      <c r="K430" s="66" t="s">
        <v>55</v>
      </c>
      <c r="L430" s="51">
        <v>4.88</v>
      </c>
    </row>
    <row r="431" spans="1:12" ht="15">
      <c r="A431" s="25"/>
      <c r="B431" s="16"/>
      <c r="C431" s="11"/>
      <c r="D431" s="6"/>
      <c r="E431" s="58" t="s">
        <v>50</v>
      </c>
      <c r="F431" s="60">
        <v>10</v>
      </c>
      <c r="G431" s="61">
        <v>0.06</v>
      </c>
      <c r="H431" s="61">
        <v>8.25</v>
      </c>
      <c r="I431" s="61">
        <v>0.09</v>
      </c>
      <c r="J431" s="61">
        <v>75</v>
      </c>
      <c r="K431" s="66" t="s">
        <v>55</v>
      </c>
      <c r="L431" s="51">
        <v>3.65</v>
      </c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5">SUM(G426:G432)</f>
        <v>21.994999999999997</v>
      </c>
      <c r="H433" s="21">
        <f t="shared" ref="H433" si="316">SUM(H426:H432)</f>
        <v>17.906666666666666</v>
      </c>
      <c r="I433" s="21">
        <f t="shared" ref="I433" si="317">SUM(I426:I432)</f>
        <v>69.801666666666677</v>
      </c>
      <c r="J433" s="21">
        <f t="shared" ref="J433" si="318">SUM(J426:J432)</f>
        <v>531.7983333333334</v>
      </c>
      <c r="K433" s="27"/>
      <c r="L433" s="21">
        <f t="shared" si="284"/>
        <v>74.77000000000001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9">SUM(G434:G436)</f>
        <v>0</v>
      </c>
      <c r="H437" s="21">
        <f t="shared" ref="H437" si="320">SUM(H434:H436)</f>
        <v>0</v>
      </c>
      <c r="I437" s="21">
        <f t="shared" ref="I437" si="321">SUM(I434:I436)</f>
        <v>0</v>
      </c>
      <c r="J437" s="21">
        <f t="shared" ref="J437" si="322">SUM(J434:J436)</f>
        <v>0</v>
      </c>
      <c r="K437" s="27"/>
      <c r="L437" s="21">
        <f t="shared" ref="L437" ca="1" si="323">SUM(L434:L442)</f>
        <v>0</v>
      </c>
    </row>
    <row r="438" spans="1:12" ht="30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8" t="s">
        <v>132</v>
      </c>
      <c r="F438" s="60">
        <v>60</v>
      </c>
      <c r="G438" s="61">
        <v>0.7</v>
      </c>
      <c r="H438" s="61">
        <v>0.1</v>
      </c>
      <c r="I438" s="61">
        <v>2.2999999999999998</v>
      </c>
      <c r="J438" s="61">
        <v>12.8</v>
      </c>
      <c r="K438" s="66" t="s">
        <v>76</v>
      </c>
      <c r="L438" s="51">
        <v>19.8</v>
      </c>
    </row>
    <row r="439" spans="1:12" ht="30">
      <c r="A439" s="25"/>
      <c r="B439" s="16"/>
      <c r="C439" s="11"/>
      <c r="D439" s="7" t="s">
        <v>28</v>
      </c>
      <c r="E439" s="58" t="s">
        <v>120</v>
      </c>
      <c r="F439" s="60">
        <v>200</v>
      </c>
      <c r="G439" s="61">
        <v>1.7</v>
      </c>
      <c r="H439" s="61">
        <v>4.26</v>
      </c>
      <c r="I439" s="61">
        <v>9.68</v>
      </c>
      <c r="J439" s="61">
        <v>90.24</v>
      </c>
      <c r="K439" s="66" t="s">
        <v>122</v>
      </c>
      <c r="L439" s="51">
        <v>13.59</v>
      </c>
    </row>
    <row r="440" spans="1:12" ht="30">
      <c r="A440" s="25"/>
      <c r="B440" s="16"/>
      <c r="C440" s="11"/>
      <c r="D440" s="7" t="s">
        <v>29</v>
      </c>
      <c r="E440" s="58" t="s">
        <v>121</v>
      </c>
      <c r="F440" s="60">
        <v>90</v>
      </c>
      <c r="G440" s="61">
        <v>15.1875</v>
      </c>
      <c r="H440" s="61">
        <v>14.737500000000001</v>
      </c>
      <c r="I440" s="61">
        <v>3.6</v>
      </c>
      <c r="J440" s="61">
        <v>208.8</v>
      </c>
      <c r="K440" s="66" t="s">
        <v>123</v>
      </c>
      <c r="L440" s="51">
        <v>70.66</v>
      </c>
    </row>
    <row r="441" spans="1:12" ht="30">
      <c r="A441" s="25"/>
      <c r="B441" s="16"/>
      <c r="C441" s="11"/>
      <c r="D441" s="7" t="s">
        <v>30</v>
      </c>
      <c r="E441" s="58" t="s">
        <v>74</v>
      </c>
      <c r="F441" s="60">
        <v>150</v>
      </c>
      <c r="G441" s="61">
        <v>8.1999999999999993</v>
      </c>
      <c r="H441" s="61">
        <v>6.3</v>
      </c>
      <c r="I441" s="61">
        <v>35.9</v>
      </c>
      <c r="J441" s="61">
        <v>233.7</v>
      </c>
      <c r="K441" s="66" t="s">
        <v>78</v>
      </c>
      <c r="L441" s="51">
        <v>14.4</v>
      </c>
    </row>
    <row r="442" spans="1:12" ht="30">
      <c r="A442" s="25"/>
      <c r="B442" s="16"/>
      <c r="C442" s="11"/>
      <c r="D442" s="7" t="s">
        <v>31</v>
      </c>
      <c r="E442" s="58" t="s">
        <v>66</v>
      </c>
      <c r="F442" s="60">
        <v>200</v>
      </c>
      <c r="G442" s="61">
        <v>1</v>
      </c>
      <c r="H442" s="61">
        <v>0.1</v>
      </c>
      <c r="I442" s="61">
        <v>15.7</v>
      </c>
      <c r="J442" s="61">
        <v>66.900000000000006</v>
      </c>
      <c r="K442" s="66" t="s">
        <v>92</v>
      </c>
      <c r="L442" s="51">
        <v>9.74</v>
      </c>
    </row>
    <row r="443" spans="1:12" ht="15">
      <c r="A443" s="25"/>
      <c r="B443" s="16"/>
      <c r="C443" s="11"/>
      <c r="D443" s="7" t="s">
        <v>32</v>
      </c>
      <c r="E443" s="58" t="s">
        <v>48</v>
      </c>
      <c r="F443" s="60">
        <v>30</v>
      </c>
      <c r="G443" s="61">
        <v>2</v>
      </c>
      <c r="H443" s="61">
        <v>0.4</v>
      </c>
      <c r="I443" s="61">
        <v>10</v>
      </c>
      <c r="J443" s="61">
        <v>51.2</v>
      </c>
      <c r="K443" s="66" t="s">
        <v>55</v>
      </c>
      <c r="L443" s="51">
        <v>3.25</v>
      </c>
    </row>
    <row r="444" spans="1:12" ht="15">
      <c r="A444" s="25"/>
      <c r="B444" s="16"/>
      <c r="C444" s="11"/>
      <c r="D444" s="7" t="s">
        <v>33</v>
      </c>
      <c r="E444" s="58" t="s">
        <v>49</v>
      </c>
      <c r="F444" s="60">
        <v>30</v>
      </c>
      <c r="G444" s="61">
        <v>1.95</v>
      </c>
      <c r="H444" s="61">
        <v>0.3</v>
      </c>
      <c r="I444" s="61">
        <v>11.85</v>
      </c>
      <c r="J444" s="61">
        <v>58.65</v>
      </c>
      <c r="K444" s="66" t="s">
        <v>55</v>
      </c>
      <c r="L444" s="51">
        <v>2.25</v>
      </c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4">SUM(G438:G446)</f>
        <v>30.737499999999997</v>
      </c>
      <c r="H447" s="21">
        <f t="shared" ref="H447" si="325">SUM(H438:H446)</f>
        <v>26.197500000000002</v>
      </c>
      <c r="I447" s="21">
        <f t="shared" ref="I447" si="326">SUM(I438:I446)</f>
        <v>89.029999999999987</v>
      </c>
      <c r="J447" s="21">
        <f t="shared" ref="J447" si="327">SUM(J438:J446)</f>
        <v>722.29</v>
      </c>
      <c r="K447" s="27"/>
      <c r="L447" s="21">
        <f t="shared" ref="L447" ca="1" si="328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9">SUM(G448:G451)</f>
        <v>0</v>
      </c>
      <c r="H452" s="21">
        <f t="shared" ref="H452" si="330">SUM(H448:H451)</f>
        <v>0</v>
      </c>
      <c r="I452" s="21">
        <f t="shared" ref="I452" si="331">SUM(I448:I451)</f>
        <v>0</v>
      </c>
      <c r="J452" s="21">
        <f t="shared" ref="J452" si="332">SUM(J448:J451)</f>
        <v>0</v>
      </c>
      <c r="K452" s="27"/>
      <c r="L452" s="21">
        <f t="shared" ref="L452" ca="1" si="333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4">SUM(G453:G458)</f>
        <v>0</v>
      </c>
      <c r="H459" s="21">
        <f t="shared" ref="H459" si="335">SUM(H453:H458)</f>
        <v>0</v>
      </c>
      <c r="I459" s="21">
        <f t="shared" ref="I459" si="336">SUM(I453:I458)</f>
        <v>0</v>
      </c>
      <c r="J459" s="21">
        <f t="shared" ref="J459" si="337">SUM(J453:J458)</f>
        <v>0</v>
      </c>
      <c r="K459" s="27"/>
      <c r="L459" s="21">
        <f t="shared" ref="L459" ca="1" si="338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9">SUM(G460:G465)</f>
        <v>0</v>
      </c>
      <c r="H466" s="21">
        <f t="shared" ref="H466" si="340">SUM(H460:H465)</f>
        <v>0</v>
      </c>
      <c r="I466" s="21">
        <f t="shared" ref="I466" si="341">SUM(I460:I465)</f>
        <v>0</v>
      </c>
      <c r="J466" s="21">
        <f t="shared" ref="J466" si="342">SUM(J460:J465)</f>
        <v>0</v>
      </c>
      <c r="K466" s="27"/>
      <c r="L466" s="21">
        <f t="shared" ref="L466" ca="1" si="343">SUM(L460:L468)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73" t="s">
        <v>4</v>
      </c>
      <c r="D467" s="74"/>
      <c r="E467" s="33"/>
      <c r="F467" s="34">
        <f>F433+F437+F447+F452+F459+F466</f>
        <v>1260</v>
      </c>
      <c r="G467" s="34">
        <f t="shared" ref="G467" si="344">G433+G437+G447+G452+G459+G466</f>
        <v>52.732499999999995</v>
      </c>
      <c r="H467" s="34">
        <f t="shared" ref="H467" si="345">H433+H437+H447+H452+H459+H466</f>
        <v>44.104166666666671</v>
      </c>
      <c r="I467" s="34">
        <f t="shared" ref="I467" si="346">I433+I437+I447+I452+I459+I466</f>
        <v>158.83166666666665</v>
      </c>
      <c r="J467" s="34">
        <f t="shared" ref="J467" si="347">J433+J437+J447+J452+J459+J466</f>
        <v>1254.0883333333334</v>
      </c>
      <c r="K467" s="35"/>
      <c r="L467" s="34">
        <f t="shared" ref="L467" ca="1" si="348">L433+L437+L447+L452+L459+L466</f>
        <v>0</v>
      </c>
    </row>
    <row r="468" spans="1:12" ht="30">
      <c r="A468" s="22">
        <v>2</v>
      </c>
      <c r="B468" s="23">
        <v>5</v>
      </c>
      <c r="C468" s="24" t="s">
        <v>20</v>
      </c>
      <c r="D468" s="5" t="s">
        <v>21</v>
      </c>
      <c r="E468" s="58" t="s">
        <v>64</v>
      </c>
      <c r="F468" s="60">
        <v>150</v>
      </c>
      <c r="G468" s="61">
        <v>3.7</v>
      </c>
      <c r="H468" s="61">
        <v>4.8</v>
      </c>
      <c r="I468" s="61">
        <v>36.5</v>
      </c>
      <c r="J468" s="61">
        <v>203.5</v>
      </c>
      <c r="K468" s="66" t="s">
        <v>89</v>
      </c>
      <c r="L468" s="48">
        <v>10.89</v>
      </c>
    </row>
    <row r="469" spans="1:12" ht="30">
      <c r="A469" s="25"/>
      <c r="B469" s="16"/>
      <c r="C469" s="11"/>
      <c r="D469" s="6"/>
      <c r="E469" s="59" t="s">
        <v>97</v>
      </c>
      <c r="F469" s="62">
        <v>60</v>
      </c>
      <c r="G469" s="63">
        <v>10.96</v>
      </c>
      <c r="H469" s="63">
        <v>10.48</v>
      </c>
      <c r="I469" s="63">
        <v>9.92</v>
      </c>
      <c r="J469" s="63">
        <v>177.04</v>
      </c>
      <c r="K469" s="67" t="s">
        <v>93</v>
      </c>
      <c r="L469" s="51">
        <v>45.97</v>
      </c>
    </row>
    <row r="470" spans="1:12" ht="30">
      <c r="A470" s="25"/>
      <c r="B470" s="16"/>
      <c r="C470" s="11"/>
      <c r="D470" s="7" t="s">
        <v>22</v>
      </c>
      <c r="E470" s="58" t="s">
        <v>98</v>
      </c>
      <c r="F470" s="60">
        <v>200</v>
      </c>
      <c r="G470" s="61">
        <v>0.3</v>
      </c>
      <c r="H470" s="61">
        <v>0.1</v>
      </c>
      <c r="I470" s="61">
        <v>7.1</v>
      </c>
      <c r="J470" s="61">
        <v>30</v>
      </c>
      <c r="K470" s="66" t="s">
        <v>104</v>
      </c>
      <c r="L470" s="51">
        <v>4</v>
      </c>
    </row>
    <row r="471" spans="1:12" ht="15">
      <c r="A471" s="25"/>
      <c r="B471" s="16"/>
      <c r="C471" s="11"/>
      <c r="D471" s="7" t="s">
        <v>23</v>
      </c>
      <c r="E471" s="58" t="s">
        <v>48</v>
      </c>
      <c r="F471" s="60">
        <v>30</v>
      </c>
      <c r="G471" s="61">
        <v>2.2999999999999998</v>
      </c>
      <c r="H471" s="61">
        <v>0.2</v>
      </c>
      <c r="I471" s="61">
        <v>14.8</v>
      </c>
      <c r="J471" s="61">
        <v>70.3</v>
      </c>
      <c r="K471" s="66" t="s">
        <v>55</v>
      </c>
      <c r="L471" s="51">
        <v>3.26</v>
      </c>
    </row>
    <row r="472" spans="1:12" ht="15">
      <c r="A472" s="25"/>
      <c r="B472" s="16"/>
      <c r="C472" s="11"/>
      <c r="D472" s="7"/>
      <c r="E472" s="58"/>
      <c r="F472" s="60"/>
      <c r="G472" s="61"/>
      <c r="H472" s="61"/>
      <c r="I472" s="61"/>
      <c r="J472" s="61"/>
      <c r="K472" s="66"/>
      <c r="L472" s="51"/>
    </row>
    <row r="473" spans="1:12" ht="15">
      <c r="A473" s="25"/>
      <c r="B473" s="16"/>
      <c r="C473" s="11"/>
      <c r="D473" s="6"/>
      <c r="E473" s="58" t="s">
        <v>49</v>
      </c>
      <c r="F473" s="60">
        <v>20</v>
      </c>
      <c r="G473" s="61">
        <v>1.3</v>
      </c>
      <c r="H473" s="61">
        <v>0.2</v>
      </c>
      <c r="I473" s="61">
        <v>7.9</v>
      </c>
      <c r="J473" s="61">
        <v>39.1</v>
      </c>
      <c r="K473" s="66" t="s">
        <v>55</v>
      </c>
      <c r="L473" s="51">
        <v>1.5</v>
      </c>
    </row>
    <row r="474" spans="1:12" ht="25.5">
      <c r="A474" s="25"/>
      <c r="B474" s="16"/>
      <c r="C474" s="11"/>
      <c r="D474" s="6" t="s">
        <v>59</v>
      </c>
      <c r="E474" s="58" t="s">
        <v>58</v>
      </c>
      <c r="F474" s="60">
        <v>50</v>
      </c>
      <c r="G474" s="61">
        <v>0.59499999999999997</v>
      </c>
      <c r="H474" s="61">
        <v>2.06</v>
      </c>
      <c r="I474" s="61">
        <v>3.7250000000000001</v>
      </c>
      <c r="J474" s="61">
        <v>35.799999999999997</v>
      </c>
      <c r="K474" s="52" t="s">
        <v>96</v>
      </c>
      <c r="L474" s="51">
        <v>5.0199999999999996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49">SUM(G468:G474)</f>
        <v>19.155000000000001</v>
      </c>
      <c r="H475" s="21">
        <f t="shared" ref="H475" si="350">SUM(H468:H474)</f>
        <v>17.84</v>
      </c>
      <c r="I475" s="21">
        <f t="shared" ref="I475" si="351">SUM(I468:I474)</f>
        <v>79.945000000000007</v>
      </c>
      <c r="J475" s="21">
        <f t="shared" ref="J475" si="352">SUM(J468:J474)</f>
        <v>555.7399999999999</v>
      </c>
      <c r="K475" s="27"/>
      <c r="L475" s="21">
        <f t="shared" ref="L475:L517" si="353">SUM(L468:L474)</f>
        <v>70.64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4">SUM(G476:G478)</f>
        <v>0</v>
      </c>
      <c r="H479" s="21">
        <f t="shared" ref="H479" si="355">SUM(H476:H478)</f>
        <v>0</v>
      </c>
      <c r="I479" s="21">
        <f t="shared" ref="I479" si="356">SUM(I476:I478)</f>
        <v>0</v>
      </c>
      <c r="J479" s="21">
        <f t="shared" ref="J479" si="357">SUM(J476:J478)</f>
        <v>0</v>
      </c>
      <c r="K479" s="27"/>
      <c r="L479" s="21">
        <f t="shared" ref="L479" ca="1" si="358">SUM(L476:L484)</f>
        <v>0</v>
      </c>
    </row>
    <row r="480" spans="1:12" ht="30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8" t="s">
        <v>136</v>
      </c>
      <c r="F480" s="60">
        <v>60</v>
      </c>
      <c r="G480" s="61">
        <v>0.5</v>
      </c>
      <c r="H480" s="61">
        <v>0.1</v>
      </c>
      <c r="I480" s="61">
        <v>1.5</v>
      </c>
      <c r="J480" s="61">
        <v>8.5</v>
      </c>
      <c r="K480" s="66" t="s">
        <v>137</v>
      </c>
      <c r="L480" s="51"/>
    </row>
    <row r="481" spans="1:12" ht="30">
      <c r="A481" s="25"/>
      <c r="B481" s="16"/>
      <c r="C481" s="11"/>
      <c r="D481" s="7" t="s">
        <v>28</v>
      </c>
      <c r="E481" s="58" t="s">
        <v>56</v>
      </c>
      <c r="F481" s="60">
        <v>200</v>
      </c>
      <c r="G481" s="61">
        <v>4.24</v>
      </c>
      <c r="H481" s="61">
        <v>4.0200000000000005</v>
      </c>
      <c r="I481" s="61">
        <v>15.919999999999998</v>
      </c>
      <c r="J481" s="61">
        <v>116.8</v>
      </c>
      <c r="K481" s="66" t="s">
        <v>94</v>
      </c>
      <c r="L481" s="51">
        <v>9.4499999999999993</v>
      </c>
    </row>
    <row r="482" spans="1:12" ht="30">
      <c r="A482" s="25"/>
      <c r="B482" s="16"/>
      <c r="C482" s="11"/>
      <c r="D482" s="7" t="s">
        <v>29</v>
      </c>
      <c r="E482" s="58" t="s">
        <v>57</v>
      </c>
      <c r="F482" s="60">
        <v>150</v>
      </c>
      <c r="G482" s="61">
        <v>5.3</v>
      </c>
      <c r="H482" s="61">
        <v>4.9000000000000004</v>
      </c>
      <c r="I482" s="61">
        <v>32.799999999999997</v>
      </c>
      <c r="J482" s="61">
        <v>196.8</v>
      </c>
      <c r="K482" s="66" t="s">
        <v>85</v>
      </c>
      <c r="L482" s="51">
        <v>9.6199999999999992</v>
      </c>
    </row>
    <row r="483" spans="1:12" ht="30">
      <c r="A483" s="25"/>
      <c r="B483" s="16"/>
      <c r="C483" s="11"/>
      <c r="D483" s="7" t="s">
        <v>30</v>
      </c>
      <c r="E483" s="58" t="s">
        <v>124</v>
      </c>
      <c r="F483" s="60">
        <v>70</v>
      </c>
      <c r="G483" s="61">
        <v>13.44</v>
      </c>
      <c r="H483" s="61">
        <v>2.9866666666666668</v>
      </c>
      <c r="I483" s="61">
        <v>9.4266666666666659</v>
      </c>
      <c r="J483" s="61">
        <v>117.97333333333333</v>
      </c>
      <c r="K483" s="66" t="s">
        <v>126</v>
      </c>
      <c r="L483" s="51">
        <v>33.94</v>
      </c>
    </row>
    <row r="484" spans="1:12" ht="30">
      <c r="A484" s="25"/>
      <c r="B484" s="16"/>
      <c r="C484" s="11"/>
      <c r="D484" s="7" t="s">
        <v>31</v>
      </c>
      <c r="E484" s="58" t="s">
        <v>70</v>
      </c>
      <c r="F484" s="60">
        <v>200</v>
      </c>
      <c r="G484" s="61">
        <v>0.6</v>
      </c>
      <c r="H484" s="61">
        <v>0.2</v>
      </c>
      <c r="I484" s="61">
        <v>15.2</v>
      </c>
      <c r="J484" s="61">
        <v>65.3</v>
      </c>
      <c r="K484" s="66" t="s">
        <v>87</v>
      </c>
      <c r="L484" s="51">
        <v>8.7200000000000006</v>
      </c>
    </row>
    <row r="485" spans="1:12" ht="15">
      <c r="A485" s="25"/>
      <c r="B485" s="16"/>
      <c r="C485" s="11"/>
      <c r="D485" s="7" t="s">
        <v>32</v>
      </c>
      <c r="E485" s="58" t="s">
        <v>48</v>
      </c>
      <c r="F485" s="60">
        <v>30</v>
      </c>
      <c r="G485" s="61">
        <v>2.31</v>
      </c>
      <c r="H485" s="61">
        <v>0.28799999999999998</v>
      </c>
      <c r="I485" s="61">
        <v>14.372999999999999</v>
      </c>
      <c r="J485" s="61">
        <v>70.8</v>
      </c>
      <c r="K485" s="66" t="s">
        <v>55</v>
      </c>
      <c r="L485" s="51">
        <v>3.26</v>
      </c>
    </row>
    <row r="486" spans="1:12" ht="15">
      <c r="A486" s="25"/>
      <c r="B486" s="16"/>
      <c r="C486" s="11"/>
      <c r="D486" s="7" t="s">
        <v>33</v>
      </c>
      <c r="E486" s="58" t="s">
        <v>49</v>
      </c>
      <c r="F486" s="60">
        <v>30</v>
      </c>
      <c r="G486" s="61">
        <v>1.95</v>
      </c>
      <c r="H486" s="61">
        <v>0.3</v>
      </c>
      <c r="I486" s="61">
        <v>11.85</v>
      </c>
      <c r="J486" s="61">
        <v>58.65</v>
      </c>
      <c r="K486" s="66" t="s">
        <v>55</v>
      </c>
      <c r="L486" s="51">
        <v>2.25</v>
      </c>
    </row>
    <row r="487" spans="1:12" ht="25.5">
      <c r="A487" s="25"/>
      <c r="B487" s="16"/>
      <c r="C487" s="11"/>
      <c r="D487" s="6"/>
      <c r="E487" s="58" t="s">
        <v>125</v>
      </c>
      <c r="F487" s="60">
        <v>20</v>
      </c>
      <c r="G487" s="61">
        <v>0.72</v>
      </c>
      <c r="H487" s="61">
        <v>1.48</v>
      </c>
      <c r="I487" s="61">
        <v>1.92</v>
      </c>
      <c r="J487" s="61">
        <v>23.84</v>
      </c>
      <c r="K487" s="52" t="s">
        <v>127</v>
      </c>
      <c r="L487" s="51">
        <v>2.4900000000000002</v>
      </c>
    </row>
    <row r="488" spans="1:12" ht="15">
      <c r="A488" s="25"/>
      <c r="B488" s="16"/>
      <c r="C488" s="11"/>
      <c r="D488" s="6"/>
      <c r="E488" s="58"/>
      <c r="F488" s="60"/>
      <c r="G488" s="61"/>
      <c r="H488" s="61"/>
      <c r="I488" s="61"/>
      <c r="J488" s="6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59">SUM(G480:G488)</f>
        <v>29.059999999999995</v>
      </c>
      <c r="H489" s="21">
        <f t="shared" ref="H489" si="360">SUM(H480:H488)</f>
        <v>14.274666666666667</v>
      </c>
      <c r="I489" s="21">
        <f t="shared" ref="I489" si="361">SUM(I480:I488)</f>
        <v>102.98966666666666</v>
      </c>
      <c r="J489" s="21">
        <f t="shared" ref="J489" si="362">SUM(J480:J488)</f>
        <v>658.66333333333341</v>
      </c>
      <c r="K489" s="27"/>
      <c r="L489" s="21">
        <f t="shared" ref="L489" ca="1" si="363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4">SUM(G490:G493)</f>
        <v>0</v>
      </c>
      <c r="H494" s="21">
        <f t="shared" ref="H494" si="365">SUM(H490:H493)</f>
        <v>0</v>
      </c>
      <c r="I494" s="21">
        <f t="shared" ref="I494" si="366">SUM(I490:I493)</f>
        <v>0</v>
      </c>
      <c r="J494" s="21">
        <f t="shared" ref="J494" si="367">SUM(J490:J493)</f>
        <v>0</v>
      </c>
      <c r="K494" s="27"/>
      <c r="L494" s="21">
        <f t="shared" ref="L494" ca="1" si="368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9">SUM(G495:G500)</f>
        <v>0</v>
      </c>
      <c r="H501" s="21">
        <f t="shared" ref="H501" si="370">SUM(H495:H500)</f>
        <v>0</v>
      </c>
      <c r="I501" s="21">
        <f t="shared" ref="I501" si="371">SUM(I495:I500)</f>
        <v>0</v>
      </c>
      <c r="J501" s="21">
        <f t="shared" ref="J501" si="372">SUM(J495:J500)</f>
        <v>0</v>
      </c>
      <c r="K501" s="27"/>
      <c r="L501" s="21">
        <f t="shared" ref="L501" ca="1" si="373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4">SUM(G502:G507)</f>
        <v>0</v>
      </c>
      <c r="H508" s="21">
        <f t="shared" ref="H508" si="375">SUM(H502:H507)</f>
        <v>0</v>
      </c>
      <c r="I508" s="21">
        <f t="shared" ref="I508" si="376">SUM(I502:I507)</f>
        <v>0</v>
      </c>
      <c r="J508" s="21">
        <f t="shared" ref="J508" si="377">SUM(J502:J507)</f>
        <v>0</v>
      </c>
      <c r="K508" s="27"/>
      <c r="L508" s="21">
        <f t="shared" ref="L508" ca="1" si="378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73" t="s">
        <v>4</v>
      </c>
      <c r="D509" s="74"/>
      <c r="E509" s="33"/>
      <c r="F509" s="34">
        <f>F475+F479+F489+F494+F501+F508</f>
        <v>1270</v>
      </c>
      <c r="G509" s="34">
        <f t="shared" ref="G509" si="379">G475+G479+G489+G494+G501+G508</f>
        <v>48.214999999999996</v>
      </c>
      <c r="H509" s="34">
        <f t="shared" ref="H509" si="380">H475+H479+H489+H494+H501+H508</f>
        <v>32.114666666666665</v>
      </c>
      <c r="I509" s="34">
        <f t="shared" ref="I509" si="381">I475+I479+I489+I494+I501+I508</f>
        <v>182.93466666666666</v>
      </c>
      <c r="J509" s="34">
        <f t="shared" ref="J509" si="382">J475+J479+J489+J494+J501+J508</f>
        <v>1214.4033333333332</v>
      </c>
      <c r="K509" s="35"/>
      <c r="L509" s="34">
        <f t="shared" ref="L509" ca="1" si="383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58"/>
      <c r="F510" s="60"/>
      <c r="G510" s="61"/>
      <c r="H510" s="61"/>
      <c r="I510" s="61"/>
      <c r="J510" s="61"/>
      <c r="K510" s="49"/>
      <c r="L510" s="48"/>
    </row>
    <row r="511" spans="1:12" ht="15">
      <c r="A511" s="25"/>
      <c r="B511" s="16"/>
      <c r="C511" s="11"/>
      <c r="D511" s="6"/>
      <c r="E511" s="58"/>
      <c r="F511" s="60"/>
      <c r="G511" s="61"/>
      <c r="H511" s="61"/>
      <c r="I511" s="61"/>
      <c r="J511" s="61"/>
      <c r="K511" s="52"/>
      <c r="L511" s="51"/>
    </row>
    <row r="512" spans="1:12" ht="15">
      <c r="A512" s="25"/>
      <c r="B512" s="16"/>
      <c r="C512" s="11"/>
      <c r="D512" s="7" t="s">
        <v>22</v>
      </c>
      <c r="E512" s="58"/>
      <c r="F512" s="60"/>
      <c r="G512" s="61"/>
      <c r="H512" s="61"/>
      <c r="I512" s="61"/>
      <c r="J512" s="61"/>
      <c r="K512" s="52"/>
      <c r="L512" s="51"/>
    </row>
    <row r="513" spans="1:12" ht="15">
      <c r="A513" s="25"/>
      <c r="B513" s="16"/>
      <c r="C513" s="11"/>
      <c r="D513" s="7" t="s">
        <v>23</v>
      </c>
      <c r="E513" s="58"/>
      <c r="F513" s="64"/>
      <c r="G513" s="65"/>
      <c r="H513" s="65"/>
      <c r="I513" s="65"/>
      <c r="J513" s="65"/>
      <c r="K513" s="52"/>
      <c r="L513" s="51"/>
    </row>
    <row r="514" spans="1:12" ht="15">
      <c r="A514" s="25"/>
      <c r="B514" s="16"/>
      <c r="C514" s="11"/>
      <c r="D514" s="7" t="s">
        <v>24</v>
      </c>
      <c r="E514" s="58"/>
      <c r="F514" s="60"/>
      <c r="G514" s="61"/>
      <c r="H514" s="61"/>
      <c r="I514" s="61"/>
      <c r="J514" s="61"/>
      <c r="K514" s="52"/>
      <c r="L514" s="51"/>
    </row>
    <row r="515" spans="1:12" ht="15">
      <c r="A515" s="25"/>
      <c r="B515" s="16"/>
      <c r="C515" s="11"/>
      <c r="D515" s="6"/>
      <c r="E515" s="58"/>
      <c r="F515" s="60"/>
      <c r="G515" s="61"/>
      <c r="H515" s="61"/>
      <c r="I515" s="61"/>
      <c r="J515" s="6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4">SUM(G510:G516)</f>
        <v>0</v>
      </c>
      <c r="H517" s="21">
        <f t="shared" ref="H517" si="385">SUM(H510:H516)</f>
        <v>0</v>
      </c>
      <c r="I517" s="21">
        <f t="shared" ref="I517" si="386">SUM(I510:I516)</f>
        <v>0</v>
      </c>
      <c r="J517" s="21">
        <f t="shared" ref="J517" si="387">SUM(J510:J516)</f>
        <v>0</v>
      </c>
      <c r="K517" s="27"/>
      <c r="L517" s="21">
        <f t="shared" si="353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8">SUM(G518:G520)</f>
        <v>0</v>
      </c>
      <c r="H521" s="21">
        <f t="shared" ref="H521" si="389">SUM(H518:H520)</f>
        <v>0</v>
      </c>
      <c r="I521" s="21">
        <f t="shared" ref="I521" si="390">SUM(I518:I520)</f>
        <v>0</v>
      </c>
      <c r="J521" s="21">
        <f t="shared" ref="J521" si="391">SUM(J518:J520)</f>
        <v>0</v>
      </c>
      <c r="K521" s="27"/>
      <c r="L521" s="21">
        <f t="shared" ref="L521" ca="1" si="392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8"/>
      <c r="F522" s="60"/>
      <c r="G522" s="61"/>
      <c r="H522" s="61"/>
      <c r="I522" s="61"/>
      <c r="J522" s="61"/>
      <c r="K522" s="67"/>
      <c r="L522" s="51"/>
    </row>
    <row r="523" spans="1:12" ht="15">
      <c r="A523" s="25"/>
      <c r="B523" s="16"/>
      <c r="C523" s="11"/>
      <c r="D523" s="7" t="s">
        <v>28</v>
      </c>
      <c r="E523" s="58"/>
      <c r="F523" s="60"/>
      <c r="G523" s="61"/>
      <c r="H523" s="61"/>
      <c r="I523" s="61"/>
      <c r="J523" s="61"/>
      <c r="K523" s="66"/>
      <c r="L523" s="51"/>
    </row>
    <row r="524" spans="1:12" ht="15">
      <c r="A524" s="25"/>
      <c r="B524" s="16"/>
      <c r="C524" s="11"/>
      <c r="D524" s="7" t="s">
        <v>29</v>
      </c>
      <c r="E524" s="58"/>
      <c r="F524" s="60"/>
      <c r="G524" s="61"/>
      <c r="H524" s="61"/>
      <c r="I524" s="61"/>
      <c r="J524" s="61"/>
      <c r="K524" s="66"/>
      <c r="L524" s="51"/>
    </row>
    <row r="525" spans="1:12" ht="15">
      <c r="A525" s="25"/>
      <c r="B525" s="16"/>
      <c r="C525" s="11"/>
      <c r="D525" s="7" t="s">
        <v>30</v>
      </c>
      <c r="E525" s="58"/>
      <c r="F525" s="60"/>
      <c r="G525" s="61"/>
      <c r="H525" s="61"/>
      <c r="I525" s="61"/>
      <c r="J525" s="61"/>
      <c r="K525" s="66"/>
      <c r="L525" s="51"/>
    </row>
    <row r="526" spans="1:12" ht="15">
      <c r="A526" s="25"/>
      <c r="B526" s="16"/>
      <c r="C526" s="11"/>
      <c r="D526" s="7" t="s">
        <v>31</v>
      </c>
      <c r="E526" s="58"/>
      <c r="F526" s="60"/>
      <c r="G526" s="61"/>
      <c r="H526" s="61"/>
      <c r="I526" s="61"/>
      <c r="J526" s="61"/>
      <c r="K526" s="66"/>
      <c r="L526" s="51"/>
    </row>
    <row r="527" spans="1:12" ht="15">
      <c r="A527" s="25"/>
      <c r="B527" s="16"/>
      <c r="C527" s="11"/>
      <c r="D527" s="7" t="s">
        <v>32</v>
      </c>
      <c r="E527" s="58"/>
      <c r="F527" s="60"/>
      <c r="G527" s="61"/>
      <c r="H527" s="61"/>
      <c r="I527" s="61"/>
      <c r="J527" s="61"/>
      <c r="K527" s="68"/>
      <c r="L527" s="51"/>
    </row>
    <row r="528" spans="1:12" ht="15">
      <c r="A528" s="25"/>
      <c r="B528" s="16"/>
      <c r="C528" s="11"/>
      <c r="D528" s="7" t="s">
        <v>33</v>
      </c>
      <c r="E528" s="58"/>
      <c r="F528" s="60"/>
      <c r="G528" s="61"/>
      <c r="H528" s="61"/>
      <c r="I528" s="61"/>
      <c r="J528" s="61"/>
      <c r="K528" s="66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3">SUM(G522:G530)</f>
        <v>0</v>
      </c>
      <c r="H531" s="21">
        <f t="shared" ref="H531" si="394">SUM(H522:H530)</f>
        <v>0</v>
      </c>
      <c r="I531" s="21">
        <f t="shared" ref="I531" si="395">SUM(I522:I530)</f>
        <v>0</v>
      </c>
      <c r="J531" s="21">
        <f t="shared" ref="J531" si="396">SUM(J522:J530)</f>
        <v>0</v>
      </c>
      <c r="K531" s="27"/>
      <c r="L531" s="21">
        <f t="shared" ref="L531" ca="1" si="397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8">SUM(G532:G535)</f>
        <v>0</v>
      </c>
      <c r="H536" s="21">
        <f t="shared" ref="H536" si="399">SUM(H532:H535)</f>
        <v>0</v>
      </c>
      <c r="I536" s="21">
        <f t="shared" ref="I536" si="400">SUM(I532:I535)</f>
        <v>0</v>
      </c>
      <c r="J536" s="21">
        <f t="shared" ref="J536" si="401">SUM(J532:J535)</f>
        <v>0</v>
      </c>
      <c r="K536" s="27"/>
      <c r="L536" s="21">
        <f t="shared" ref="L536" ca="1" si="402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3">SUM(G537:G542)</f>
        <v>0</v>
      </c>
      <c r="H543" s="21">
        <f t="shared" ref="H543" si="404">SUM(H537:H542)</f>
        <v>0</v>
      </c>
      <c r="I543" s="21">
        <f t="shared" ref="I543" si="405">SUM(I537:I542)</f>
        <v>0</v>
      </c>
      <c r="J543" s="21">
        <f t="shared" ref="J543" si="406">SUM(J537:J542)</f>
        <v>0</v>
      </c>
      <c r="K543" s="27"/>
      <c r="L543" s="21">
        <f t="shared" ref="L543" ca="1" si="407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8">SUM(G544:G549)</f>
        <v>0</v>
      </c>
      <c r="H550" s="21">
        <f t="shared" ref="H550" si="409">SUM(H544:H549)</f>
        <v>0</v>
      </c>
      <c r="I550" s="21">
        <f t="shared" ref="I550" si="410">SUM(I544:I549)</f>
        <v>0</v>
      </c>
      <c r="J550" s="21">
        <f t="shared" ref="J550" si="411">SUM(J544:J549)</f>
        <v>0</v>
      </c>
      <c r="K550" s="27"/>
      <c r="L550" s="21">
        <f t="shared" ref="L550" ca="1" si="412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73" t="s">
        <v>4</v>
      </c>
      <c r="D551" s="74"/>
      <c r="E551" s="33"/>
      <c r="F551" s="34">
        <f>F517+F521+F531+F536+F543+F550</f>
        <v>0</v>
      </c>
      <c r="G551" s="34">
        <f t="shared" ref="G551" si="413">G517+G521+G531+G536+G543+G550</f>
        <v>0</v>
      </c>
      <c r="H551" s="34">
        <f t="shared" ref="H551" si="414">H517+H521+H531+H536+H543+H550</f>
        <v>0</v>
      </c>
      <c r="I551" s="34">
        <f t="shared" ref="I551" si="415">I517+I521+I531+I536+I543+I550</f>
        <v>0</v>
      </c>
      <c r="J551" s="34">
        <f t="shared" ref="J551" si="416">J517+J521+J531+J536+J543+J550</f>
        <v>0</v>
      </c>
      <c r="K551" s="35"/>
      <c r="L551" s="34">
        <f t="shared" ref="L551" ca="1" si="417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8">SUM(G552:G558)</f>
        <v>0</v>
      </c>
      <c r="H559" s="21">
        <f t="shared" ref="H559" si="419">SUM(H552:H558)</f>
        <v>0</v>
      </c>
      <c r="I559" s="21">
        <f t="shared" ref="I559" si="420">SUM(I552:I558)</f>
        <v>0</v>
      </c>
      <c r="J559" s="21">
        <f t="shared" ref="J559" si="421">SUM(J552:J558)</f>
        <v>0</v>
      </c>
      <c r="K559" s="27"/>
      <c r="L559" s="21">
        <f t="shared" ref="L559" si="422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3">SUM(G560:G562)</f>
        <v>0</v>
      </c>
      <c r="H563" s="21">
        <f t="shared" ref="H563" si="424">SUM(H560:H562)</f>
        <v>0</v>
      </c>
      <c r="I563" s="21">
        <f t="shared" ref="I563" si="425">SUM(I560:I562)</f>
        <v>0</v>
      </c>
      <c r="J563" s="21">
        <f t="shared" ref="J563" si="426">SUM(J560:J562)</f>
        <v>0</v>
      </c>
      <c r="K563" s="27"/>
      <c r="L563" s="21">
        <f t="shared" ref="L563" ca="1" si="427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8">SUM(G564:G572)</f>
        <v>0</v>
      </c>
      <c r="H573" s="21">
        <f t="shared" ref="H573" si="429">SUM(H564:H572)</f>
        <v>0</v>
      </c>
      <c r="I573" s="21">
        <f t="shared" ref="I573" si="430">SUM(I564:I572)</f>
        <v>0</v>
      </c>
      <c r="J573" s="21">
        <f t="shared" ref="J573" si="431">SUM(J564:J572)</f>
        <v>0</v>
      </c>
      <c r="K573" s="27"/>
      <c r="L573" s="21">
        <f t="shared" ref="L573" ca="1" si="432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3">SUM(G574:G577)</f>
        <v>0</v>
      </c>
      <c r="H578" s="21">
        <f t="shared" ref="H578" si="434">SUM(H574:H577)</f>
        <v>0</v>
      </c>
      <c r="I578" s="21">
        <f t="shared" ref="I578" si="435">SUM(I574:I577)</f>
        <v>0</v>
      </c>
      <c r="J578" s="21">
        <f t="shared" ref="J578" si="436">SUM(J574:J577)</f>
        <v>0</v>
      </c>
      <c r="K578" s="27"/>
      <c r="L578" s="21">
        <f t="shared" ref="L578" ca="1" si="437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8">SUM(G579:G584)</f>
        <v>0</v>
      </c>
      <c r="H585" s="21">
        <f t="shared" ref="H585" si="439">SUM(H579:H584)</f>
        <v>0</v>
      </c>
      <c r="I585" s="21">
        <f t="shared" ref="I585" si="440">SUM(I579:I584)</f>
        <v>0</v>
      </c>
      <c r="J585" s="21">
        <f t="shared" ref="J585" si="441">SUM(J579:J584)</f>
        <v>0</v>
      </c>
      <c r="K585" s="27"/>
      <c r="L585" s="21">
        <f t="shared" ref="L585" ca="1" si="442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3">SUM(G586:G591)</f>
        <v>0</v>
      </c>
      <c r="H592" s="21">
        <f t="shared" ref="H592" si="444">SUM(H586:H591)</f>
        <v>0</v>
      </c>
      <c r="I592" s="21">
        <f t="shared" ref="I592" si="445">SUM(I586:I591)</f>
        <v>0</v>
      </c>
      <c r="J592" s="21">
        <f t="shared" ref="J592" si="446">SUM(J586:J591)</f>
        <v>0</v>
      </c>
      <c r="K592" s="27"/>
      <c r="L592" s="21" t="e">
        <f t="shared" ref="L592" ca="1" si="447">SUM(L586:L594)</f>
        <v>#DIV/0!</v>
      </c>
    </row>
    <row r="593" spans="1:12" ht="15">
      <c r="A593" s="37">
        <f>A552</f>
        <v>2</v>
      </c>
      <c r="B593" s="38">
        <f>B552</f>
        <v>7</v>
      </c>
      <c r="C593" s="70" t="s">
        <v>4</v>
      </c>
      <c r="D593" s="71"/>
      <c r="E593" s="39"/>
      <c r="F593" s="40">
        <f>F559+F563+F573+F578+F585+F592</f>
        <v>0</v>
      </c>
      <c r="G593" s="40">
        <f t="shared" ref="G593" si="448">G559+G563+G573+G578+G585+G592</f>
        <v>0</v>
      </c>
      <c r="H593" s="40">
        <f t="shared" ref="H593" si="449">H559+H563+H573+H578+H585+H592</f>
        <v>0</v>
      </c>
      <c r="I593" s="40">
        <f t="shared" ref="I593" si="450">I559+I563+I573+I578+I585+I592</f>
        <v>0</v>
      </c>
      <c r="J593" s="40">
        <f t="shared" ref="J593" si="451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2" t="s">
        <v>5</v>
      </c>
      <c r="D594" s="72"/>
      <c r="E594" s="7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1333.5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47.887916666666669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38.431116666666668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175.28286666666668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1241.5365833333335</v>
      </c>
      <c r="K594" s="42"/>
      <c r="L594" s="42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2026-04-28T05:06:47Z</cp:lastPrinted>
  <dcterms:created xsi:type="dcterms:W3CDTF">2022-05-16T14:23:56Z</dcterms:created>
  <dcterms:modified xsi:type="dcterms:W3CDTF">2026-05-04T09:37:03Z</dcterms:modified>
</cp:coreProperties>
</file>